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<sst xmlns="http://schemas.openxmlformats.org/spreadsheetml/2006/main" count="90" uniqueCount="83">
  <si>
    <t>附件1</t>
  </si>
  <si>
    <t>2021年第二批中等职业学校国家助学金补助经费预算表</t>
  </si>
  <si>
    <t>单位：万元</t>
  </si>
  <si>
    <t>序号</t>
  </si>
  <si>
    <t>地区及学校</t>
  </si>
  <si>
    <t>2021年春季受助人数</t>
  </si>
  <si>
    <t>2021年秋季受助人数</t>
  </si>
  <si>
    <t>2021年预算下达资金</t>
  </si>
  <si>
    <t>2021年第一批下达</t>
  </si>
  <si>
    <t>2021年第二批下达</t>
  </si>
  <si>
    <t>合计</t>
  </si>
  <si>
    <t>中央</t>
  </si>
  <si>
    <t>省级</t>
  </si>
  <si>
    <t>市级</t>
  </si>
  <si>
    <t>小计</t>
  </si>
  <si>
    <t>武汉市总计</t>
  </si>
  <si>
    <t>一</t>
  </si>
  <si>
    <t>教育部门合计</t>
  </si>
  <si>
    <t>（一）</t>
  </si>
  <si>
    <t>市属学校小计</t>
  </si>
  <si>
    <t>武汉城市职业学院中专部</t>
  </si>
  <si>
    <t>武汉机电工程学校</t>
  </si>
  <si>
    <t>武汉市财政学校</t>
  </si>
  <si>
    <t>武汉市第二轻工业学校</t>
  </si>
  <si>
    <t>武汉市第二卫生学校</t>
  </si>
  <si>
    <t>武汉市第一轻工业学校</t>
  </si>
  <si>
    <t>武汉市第一商业学校</t>
  </si>
  <si>
    <t>武汉市供销商业学校</t>
  </si>
  <si>
    <t>武汉市建设学校</t>
  </si>
  <si>
    <t>武汉市交通学校</t>
  </si>
  <si>
    <t>武汉市农业学校</t>
  </si>
  <si>
    <t>武汉市体育运动学校</t>
  </si>
  <si>
    <t>武汉市仪表电子学校</t>
  </si>
  <si>
    <t>武汉市交通科技学校</t>
  </si>
  <si>
    <t>武汉市艺术学校</t>
  </si>
  <si>
    <t>（二）</t>
  </si>
  <si>
    <t>区级小计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</si>
  <si>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</si>
  <si>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</si>
  <si>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</si>
  <si>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</si>
  <si>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</si>
  <si>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</si>
  <si>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</si>
  <si>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</si>
  <si>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蔡甸区</t>
  </si>
  <si>
    <t>江夏区</t>
  </si>
  <si>
    <t>黄陂区</t>
  </si>
  <si>
    <t>新洲区</t>
  </si>
  <si>
    <t>武汉经济技术开发区</t>
  </si>
  <si>
    <t>汉南区</t>
  </si>
  <si>
    <t>东湖风景区</t>
  </si>
  <si>
    <t>三</t>
  </si>
  <si>
    <t>武汉市属技工院校合计</t>
  </si>
  <si>
    <t>武汉技师学院</t>
  </si>
  <si>
    <t>武汉市第二高级技工学校</t>
  </si>
  <si>
    <t>武汉市黄陂技术学校</t>
  </si>
  <si>
    <t>武汉市第二轻工业技工学校</t>
  </si>
  <si>
    <t>武汉公共交通技工学校</t>
  </si>
  <si>
    <t>国营733厂电子技工学校</t>
  </si>
  <si>
    <t>武汉市城市交通技工学校 （武汉市交通科技学校）</t>
  </si>
  <si>
    <t>武汉中原通航技工学校</t>
  </si>
  <si>
    <t>华中信息商务技工学校</t>
  </si>
  <si>
    <t>湖北中南技工学校</t>
  </si>
  <si>
    <t>武汉江南技术学校</t>
  </si>
  <si>
    <t>武汉涉外技工学校</t>
  </si>
  <si>
    <t>湖北汽车工业实验技工学校</t>
  </si>
  <si>
    <t>武汉南华光电职业技术学校</t>
  </si>
  <si>
    <t>武汉三新职业技术学校</t>
  </si>
  <si>
    <t>武汉东湖光电技工学校</t>
  </si>
  <si>
    <t>武汉军需工业技工学校</t>
  </si>
  <si>
    <t>武汉市娲石技术学校</t>
  </si>
  <si>
    <t>湖北传媒摄影技师学院</t>
  </si>
  <si>
    <t>武汉时代智能职业技术学校</t>
  </si>
  <si>
    <t>武汉楚联职业技术学校</t>
  </si>
  <si>
    <t>武汉高新职业技术学校</t>
  </si>
  <si>
    <t>武汉市智工职业技工学校</t>
  </si>
  <si>
    <t>武汉市科创职业技术学校</t>
  </si>
  <si>
    <t>武汉榕霖职业技术学校</t>
  </si>
  <si>
    <t>武汉光谷科技职业技术学校</t>
  </si>
  <si>
    <t>武汉市锐科中等职业技术学校</t>
  </si>
  <si>
    <t>明德电子科技技工学校</t>
  </si>
  <si>
    <t>武汉东新电子技工学校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</si>
</sst>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;[Red]\-0.00\ "/>
  </numFmts>
  <fonts count="43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b/>
      <sz val="16"/>
      <name val="方正小标宋_GBK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2"/>
      <name val="楷体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color rgb="FFFF0000"/>
      <name val="方正书宋_GBK"/>
      <charset val="134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0"/>
      <color theme="1"/>
      <name val="方正仿宋_GBK"/>
      <charset val="134"/>
    </font>
    <font>
      <sz val="12"/>
      <color theme="1"/>
      <name val="宋体"/>
      <charset val="134"/>
      <scheme val="major"/>
    </font>
    <font>
      <b/>
      <sz val="11"/>
      <name val="楷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等线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37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61" applyFont="1" applyFill="1"/>
    <xf numFmtId="0" fontId="2" fillId="0" borderId="0" xfId="61" applyFont="1" applyFill="1"/>
    <xf numFmtId="0" fontId="3" fillId="2" borderId="0" xfId="61" applyFont="1" applyFill="1" applyAlignment="1">
      <alignment horizontal="center" vertical="center"/>
    </xf>
    <xf numFmtId="0" fontId="2" fillId="2" borderId="0" xfId="61" applyFont="1" applyFill="1" applyAlignment="1">
      <alignment horizontal="center"/>
    </xf>
    <xf numFmtId="0" fontId="3" fillId="2" borderId="0" xfId="29" applyFont="1" applyFill="1" applyAlignment="1"/>
    <xf numFmtId="0" fontId="2" fillId="2" borderId="0" xfId="61" applyFont="1" applyFill="1"/>
    <xf numFmtId="0" fontId="4" fillId="2" borderId="0" xfId="61" applyFont="1" applyFill="1" applyBorder="1" applyAlignment="1">
      <alignment horizontal="center" vertical="center" wrapText="1"/>
    </xf>
    <xf numFmtId="0" fontId="5" fillId="2" borderId="0" xfId="61" applyFont="1" applyFill="1" applyBorder="1" applyAlignment="1">
      <alignment horizontal="left" vertical="center"/>
    </xf>
    <xf numFmtId="0" fontId="6" fillId="2" borderId="0" xfId="61" applyFont="1" applyFill="1" applyBorder="1" applyAlignment="1">
      <alignment horizontal="center" vertical="center"/>
    </xf>
    <xf numFmtId="0" fontId="7" fillId="2" borderId="0" xfId="61" applyFont="1" applyFill="1" applyAlignment="1">
      <alignment horizontal="center" vertical="center"/>
    </xf>
    <xf numFmtId="0" fontId="8" fillId="2" borderId="1" xfId="61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 wrapText="1"/>
    </xf>
    <xf numFmtId="0" fontId="8" fillId="2" borderId="2" xfId="61" applyFont="1" applyFill="1" applyBorder="1" applyAlignment="1">
      <alignment horizontal="center" vertical="center" wrapText="1"/>
    </xf>
    <xf numFmtId="0" fontId="8" fillId="2" borderId="3" xfId="61" applyFont="1" applyFill="1" applyBorder="1" applyAlignment="1">
      <alignment horizontal="center" vertical="center" wrapText="1"/>
    </xf>
    <xf numFmtId="0" fontId="9" fillId="2" borderId="1" xfId="61" applyFont="1" applyFill="1" applyBorder="1" applyAlignment="1">
      <alignment vertical="center"/>
    </xf>
    <xf numFmtId="0" fontId="9" fillId="2" borderId="1" xfId="61" applyFont="1" applyFill="1" applyBorder="1" applyAlignment="1">
      <alignment horizontal="center" vertical="center" wrapText="1"/>
    </xf>
    <xf numFmtId="0" fontId="9" fillId="2" borderId="1" xfId="61" applyFont="1" applyFill="1" applyBorder="1" applyAlignment="1">
      <alignment horizontal="center" vertical="center"/>
    </xf>
    <xf numFmtId="0" fontId="10" fillId="2" borderId="1" xfId="61" applyFont="1" applyFill="1" applyBorder="1" applyAlignment="1">
      <alignment horizontal="right" vertical="center" wrapText="1"/>
    </xf>
    <xf numFmtId="0" fontId="11" fillId="2" borderId="1" xfId="61" applyFont="1" applyFill="1" applyBorder="1" applyAlignment="1">
      <alignment horizontal="center" vertical="center"/>
    </xf>
    <xf numFmtId="0" fontId="11" fillId="2" borderId="1" xfId="61" applyFont="1" applyFill="1" applyBorder="1" applyAlignment="1">
      <alignment horizontal="left" vertical="center" wrapText="1"/>
    </xf>
    <xf numFmtId="0" fontId="0" fillId="2" borderId="1" xfId="44" applyNumberFormat="1" applyFont="1" applyFill="1" applyBorder="1" applyAlignment="1" applyProtection="1">
      <alignment horizontal="right" vertical="center"/>
      <protection locked="0"/>
    </xf>
    <xf numFmtId="0" fontId="9" fillId="2" borderId="1" xfId="61" applyFont="1" applyFill="1" applyBorder="1" applyAlignment="1">
      <alignment horizontal="left" vertical="center" wrapText="1"/>
    </xf>
    <xf numFmtId="0" fontId="2" fillId="2" borderId="1" xfId="61" applyFont="1" applyFill="1" applyBorder="1"/>
    <xf numFmtId="0" fontId="11" fillId="0" borderId="1" xfId="6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vertical="center" wrapText="1"/>
    </xf>
    <xf numFmtId="0" fontId="0" fillId="0" borderId="1" xfId="44" applyNumberFormat="1" applyFont="1" applyFill="1" applyBorder="1" applyAlignment="1" applyProtection="1">
      <alignment horizontal="right" vertical="center"/>
      <protection locked="0"/>
    </xf>
    <xf numFmtId="0" fontId="12" fillId="2" borderId="1" xfId="6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176" fontId="14" fillId="2" borderId="1" xfId="61" applyNumberFormat="1" applyFont="1" applyFill="1" applyBorder="1" applyAlignment="1">
      <alignment horizontal="right" vertical="center"/>
    </xf>
    <xf numFmtId="0" fontId="3" fillId="2" borderId="1" xfId="6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2" borderId="0" xfId="61" applyFont="1" applyFill="1" applyBorder="1" applyAlignment="1">
      <alignment horizontal="right" vertical="center"/>
    </xf>
    <xf numFmtId="0" fontId="17" fillId="2" borderId="4" xfId="29" applyFont="1" applyFill="1" applyBorder="1" applyAlignment="1">
      <alignment horizontal="center" vertical="center" wrapText="1"/>
    </xf>
    <xf numFmtId="0" fontId="17" fillId="2" borderId="5" xfId="29" applyFont="1" applyFill="1" applyBorder="1" applyAlignment="1">
      <alignment horizontal="center" vertical="center" wrapText="1"/>
    </xf>
    <xf numFmtId="0" fontId="17" fillId="2" borderId="6" xfId="29" applyFont="1" applyFill="1" applyBorder="1" applyAlignment="1">
      <alignment horizontal="center" vertical="center" wrapText="1"/>
    </xf>
    <xf numFmtId="177" fontId="17" fillId="2" borderId="1" xfId="61" applyNumberFormat="1" applyFont="1" applyFill="1" applyBorder="1" applyAlignment="1">
      <alignment horizontal="center" vertical="center" wrapText="1"/>
    </xf>
    <xf numFmtId="0" fontId="17" fillId="2" borderId="1" xfId="29" applyFont="1" applyFill="1" applyBorder="1" applyAlignment="1">
      <alignment horizontal="center" vertical="center" wrapText="1"/>
    </xf>
    <xf numFmtId="0" fontId="17" fillId="2" borderId="1" xfId="61" applyFont="1" applyFill="1" applyBorder="1" applyAlignment="1">
      <alignment horizontal="center" vertical="center" wrapText="1"/>
    </xf>
    <xf numFmtId="0" fontId="17" fillId="2" borderId="1" xfId="61" applyFont="1" applyFill="1" applyBorder="1" applyAlignment="1">
      <alignment horizontal="center" vertical="center"/>
    </xf>
    <xf numFmtId="0" fontId="11" fillId="2" borderId="1" xfId="61" applyNumberFormat="1" applyFont="1" applyFill="1" applyBorder="1" applyAlignment="1">
      <alignment horizontal="righ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差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好 3" xfId="42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适中 2" xfId="56"/>
    <cellStyle name="常规 2 3 2" xfId="57"/>
    <cellStyle name="60% - 强调文字颜色 6" xfId="58" builtinId="52"/>
    <cellStyle name="常规 5" xfId="59"/>
    <cellStyle name="差 3" xfId="60"/>
    <cellStyle name="常规 2" xfId="61"/>
    <cellStyle name="常规 2 4" xfId="62"/>
    <cellStyle name="常规 2 4 2" xfId="63"/>
    <cellStyle name="常规 3" xfId="64"/>
    <cellStyle name="常规 4" xfId="65"/>
    <cellStyle name="好 3 2" xfId="66"/>
    <cellStyle name="适中 2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9"/>
  <sheetViews>
    <sheetView tabSelected="1" topLeftCell="A13" workbookViewId="0">
      <selection activeCell="F27" sqref="F27"/>
    </sheetView>
  </sheetViews>
  <sheetFormatPr defaultColWidth="9.10833333333333" defaultRowHeight="14.25"/>
  <cols>
    <col min="1" max="1" width="8.44166666666667" style="3" customWidth="1"/>
    <col min="2" max="2" width="26.1083333333333" style="3" customWidth="1"/>
    <col min="3" max="3" width="6.88333333333333" style="3" customWidth="1"/>
    <col min="4" max="4" width="7.10833333333333" style="3" customWidth="1"/>
    <col min="5" max="5" width="9.21666666666667" style="4" customWidth="1"/>
    <col min="6" max="6" width="8.88333333333333" style="4" customWidth="1"/>
    <col min="7" max="7" width="9.55833333333333" style="4" customWidth="1"/>
    <col min="8" max="8" width="10.2166666666667" style="4" customWidth="1"/>
    <col min="9" max="9" width="8.10833333333333" style="5" customWidth="1"/>
    <col min="10" max="10" width="7.44166666666667" style="5" customWidth="1"/>
    <col min="11" max="11" width="9.44166666666667" style="5" customWidth="1"/>
    <col min="12" max="12" width="7.66666666666667" style="5" customWidth="1"/>
    <col min="13" max="13" width="9.21666666666667" style="6" customWidth="1"/>
    <col min="14" max="14" width="7.66666666666667" style="6" customWidth="1"/>
    <col min="15" max="15" width="9.55833333333333" style="6" customWidth="1"/>
    <col min="16" max="16" width="10.4416666666667" style="6" customWidth="1"/>
    <col min="17" max="221" width="9.10833333333333" style="6"/>
    <col min="222" max="222" width="8.44166666666667" style="6" customWidth="1"/>
    <col min="223" max="223" width="26.1083333333333" style="6" customWidth="1"/>
    <col min="224" max="236" width="10.6666666666667" style="6" customWidth="1"/>
    <col min="237" max="237" width="11" style="6" customWidth="1"/>
    <col min="238" max="477" width="9.10833333333333" style="6"/>
    <col min="478" max="478" width="8.44166666666667" style="6" customWidth="1"/>
    <col min="479" max="479" width="26.1083333333333" style="6" customWidth="1"/>
    <col min="480" max="492" width="10.6666666666667" style="6" customWidth="1"/>
    <col min="493" max="493" width="11" style="6" customWidth="1"/>
    <col min="494" max="733" width="9.10833333333333" style="6"/>
    <col min="734" max="734" width="8.44166666666667" style="6" customWidth="1"/>
    <col min="735" max="735" width="26.1083333333333" style="6" customWidth="1"/>
    <col min="736" max="748" width="10.6666666666667" style="6" customWidth="1"/>
    <col min="749" max="749" width="11" style="6" customWidth="1"/>
    <col min="750" max="989" width="9.10833333333333" style="6"/>
    <col min="990" max="990" width="8.44166666666667" style="6" customWidth="1"/>
    <col min="991" max="991" width="26.1083333333333" style="6" customWidth="1"/>
    <col min="992" max="1004" width="10.6666666666667" style="6" customWidth="1"/>
    <col min="1005" max="1005" width="11" style="6" customWidth="1"/>
    <col min="1006" max="1245" width="9.10833333333333" style="6"/>
    <col min="1246" max="1246" width="8.44166666666667" style="6" customWidth="1"/>
    <col min="1247" max="1247" width="26.1083333333333" style="6" customWidth="1"/>
    <col min="1248" max="1260" width="10.6666666666667" style="6" customWidth="1"/>
    <col min="1261" max="1261" width="11" style="6" customWidth="1"/>
    <col min="1262" max="1501" width="9.10833333333333" style="6"/>
    <col min="1502" max="1502" width="8.44166666666667" style="6" customWidth="1"/>
    <col min="1503" max="1503" width="26.1083333333333" style="6" customWidth="1"/>
    <col min="1504" max="1516" width="10.6666666666667" style="6" customWidth="1"/>
    <col min="1517" max="1517" width="11" style="6" customWidth="1"/>
    <col min="1518" max="1757" width="9.10833333333333" style="6"/>
    <col min="1758" max="1758" width="8.44166666666667" style="6" customWidth="1"/>
    <col min="1759" max="1759" width="26.1083333333333" style="6" customWidth="1"/>
    <col min="1760" max="1772" width="10.6666666666667" style="6" customWidth="1"/>
    <col min="1773" max="1773" width="11" style="6" customWidth="1"/>
    <col min="1774" max="2013" width="9.10833333333333" style="6"/>
    <col min="2014" max="2014" width="8.44166666666667" style="6" customWidth="1"/>
    <col min="2015" max="2015" width="26.1083333333333" style="6" customWidth="1"/>
    <col min="2016" max="2028" width="10.6666666666667" style="6" customWidth="1"/>
    <col min="2029" max="2029" width="11" style="6" customWidth="1"/>
    <col min="2030" max="2269" width="9.10833333333333" style="6"/>
    <col min="2270" max="2270" width="8.44166666666667" style="6" customWidth="1"/>
    <col min="2271" max="2271" width="26.1083333333333" style="6" customWidth="1"/>
    <col min="2272" max="2284" width="10.6666666666667" style="6" customWidth="1"/>
    <col min="2285" max="2285" width="11" style="6" customWidth="1"/>
    <col min="2286" max="2525" width="9.10833333333333" style="6"/>
    <col min="2526" max="2526" width="8.44166666666667" style="6" customWidth="1"/>
    <col min="2527" max="2527" width="26.1083333333333" style="6" customWidth="1"/>
    <col min="2528" max="2540" width="10.6666666666667" style="6" customWidth="1"/>
    <col min="2541" max="2541" width="11" style="6" customWidth="1"/>
    <col min="2542" max="2781" width="9.10833333333333" style="6"/>
    <col min="2782" max="2782" width="8.44166666666667" style="6" customWidth="1"/>
    <col min="2783" max="2783" width="26.1083333333333" style="6" customWidth="1"/>
    <col min="2784" max="2796" width="10.6666666666667" style="6" customWidth="1"/>
    <col min="2797" max="2797" width="11" style="6" customWidth="1"/>
    <col min="2798" max="3037" width="9.10833333333333" style="6"/>
    <col min="3038" max="3038" width="8.44166666666667" style="6" customWidth="1"/>
    <col min="3039" max="3039" width="26.1083333333333" style="6" customWidth="1"/>
    <col min="3040" max="3052" width="10.6666666666667" style="6" customWidth="1"/>
    <col min="3053" max="3053" width="11" style="6" customWidth="1"/>
    <col min="3054" max="3293" width="9.10833333333333" style="6"/>
    <col min="3294" max="3294" width="8.44166666666667" style="6" customWidth="1"/>
    <col min="3295" max="3295" width="26.1083333333333" style="6" customWidth="1"/>
    <col min="3296" max="3308" width="10.6666666666667" style="6" customWidth="1"/>
    <col min="3309" max="3309" width="11" style="6" customWidth="1"/>
    <col min="3310" max="3549" width="9.10833333333333" style="6"/>
    <col min="3550" max="3550" width="8.44166666666667" style="6" customWidth="1"/>
    <col min="3551" max="3551" width="26.1083333333333" style="6" customWidth="1"/>
    <col min="3552" max="3564" width="10.6666666666667" style="6" customWidth="1"/>
    <col min="3565" max="3565" width="11" style="6" customWidth="1"/>
    <col min="3566" max="3805" width="9.10833333333333" style="6"/>
    <col min="3806" max="3806" width="8.44166666666667" style="6" customWidth="1"/>
    <col min="3807" max="3807" width="26.1083333333333" style="6" customWidth="1"/>
    <col min="3808" max="3820" width="10.6666666666667" style="6" customWidth="1"/>
    <col min="3821" max="3821" width="11" style="6" customWidth="1"/>
    <col min="3822" max="4061" width="9.10833333333333" style="6"/>
    <col min="4062" max="4062" width="8.44166666666667" style="6" customWidth="1"/>
    <col min="4063" max="4063" width="26.1083333333333" style="6" customWidth="1"/>
    <col min="4064" max="4076" width="10.6666666666667" style="6" customWidth="1"/>
    <col min="4077" max="4077" width="11" style="6" customWidth="1"/>
    <col min="4078" max="4317" width="9.10833333333333" style="6"/>
    <col min="4318" max="4318" width="8.44166666666667" style="6" customWidth="1"/>
    <col min="4319" max="4319" width="26.1083333333333" style="6" customWidth="1"/>
    <col min="4320" max="4332" width="10.6666666666667" style="6" customWidth="1"/>
    <col min="4333" max="4333" width="11" style="6" customWidth="1"/>
    <col min="4334" max="4573" width="9.10833333333333" style="6"/>
    <col min="4574" max="4574" width="8.44166666666667" style="6" customWidth="1"/>
    <col min="4575" max="4575" width="26.1083333333333" style="6" customWidth="1"/>
    <col min="4576" max="4588" width="10.6666666666667" style="6" customWidth="1"/>
    <col min="4589" max="4589" width="11" style="6" customWidth="1"/>
    <col min="4590" max="4829" width="9.10833333333333" style="6"/>
    <col min="4830" max="4830" width="8.44166666666667" style="6" customWidth="1"/>
    <col min="4831" max="4831" width="26.1083333333333" style="6" customWidth="1"/>
    <col min="4832" max="4844" width="10.6666666666667" style="6" customWidth="1"/>
    <col min="4845" max="4845" width="11" style="6" customWidth="1"/>
    <col min="4846" max="5085" width="9.10833333333333" style="6"/>
    <col min="5086" max="5086" width="8.44166666666667" style="6" customWidth="1"/>
    <col min="5087" max="5087" width="26.1083333333333" style="6" customWidth="1"/>
    <col min="5088" max="5100" width="10.6666666666667" style="6" customWidth="1"/>
    <col min="5101" max="5101" width="11" style="6" customWidth="1"/>
    <col min="5102" max="5341" width="9.10833333333333" style="6"/>
    <col min="5342" max="5342" width="8.44166666666667" style="6" customWidth="1"/>
    <col min="5343" max="5343" width="26.1083333333333" style="6" customWidth="1"/>
    <col min="5344" max="5356" width="10.6666666666667" style="6" customWidth="1"/>
    <col min="5357" max="5357" width="11" style="6" customWidth="1"/>
    <col min="5358" max="5597" width="9.10833333333333" style="6"/>
    <col min="5598" max="5598" width="8.44166666666667" style="6" customWidth="1"/>
    <col min="5599" max="5599" width="26.1083333333333" style="6" customWidth="1"/>
    <col min="5600" max="5612" width="10.6666666666667" style="6" customWidth="1"/>
    <col min="5613" max="5613" width="11" style="6" customWidth="1"/>
    <col min="5614" max="5853" width="9.10833333333333" style="6"/>
    <col min="5854" max="5854" width="8.44166666666667" style="6" customWidth="1"/>
    <col min="5855" max="5855" width="26.1083333333333" style="6" customWidth="1"/>
    <col min="5856" max="5868" width="10.6666666666667" style="6" customWidth="1"/>
    <col min="5869" max="5869" width="11" style="6" customWidth="1"/>
    <col min="5870" max="6109" width="9.10833333333333" style="6"/>
    <col min="6110" max="6110" width="8.44166666666667" style="6" customWidth="1"/>
    <col min="6111" max="6111" width="26.1083333333333" style="6" customWidth="1"/>
    <col min="6112" max="6124" width="10.6666666666667" style="6" customWidth="1"/>
    <col min="6125" max="6125" width="11" style="6" customWidth="1"/>
    <col min="6126" max="6365" width="9.10833333333333" style="6"/>
    <col min="6366" max="6366" width="8.44166666666667" style="6" customWidth="1"/>
    <col min="6367" max="6367" width="26.1083333333333" style="6" customWidth="1"/>
    <col min="6368" max="6380" width="10.6666666666667" style="6" customWidth="1"/>
    <col min="6381" max="6381" width="11" style="6" customWidth="1"/>
    <col min="6382" max="6621" width="9.10833333333333" style="6"/>
    <col min="6622" max="6622" width="8.44166666666667" style="6" customWidth="1"/>
    <col min="6623" max="6623" width="26.1083333333333" style="6" customWidth="1"/>
    <col min="6624" max="6636" width="10.6666666666667" style="6" customWidth="1"/>
    <col min="6637" max="6637" width="11" style="6" customWidth="1"/>
    <col min="6638" max="6877" width="9.10833333333333" style="6"/>
    <col min="6878" max="6878" width="8.44166666666667" style="6" customWidth="1"/>
    <col min="6879" max="6879" width="26.1083333333333" style="6" customWidth="1"/>
    <col min="6880" max="6892" width="10.6666666666667" style="6" customWidth="1"/>
    <col min="6893" max="6893" width="11" style="6" customWidth="1"/>
    <col min="6894" max="7133" width="9.10833333333333" style="6"/>
    <col min="7134" max="7134" width="8.44166666666667" style="6" customWidth="1"/>
    <col min="7135" max="7135" width="26.1083333333333" style="6" customWidth="1"/>
    <col min="7136" max="7148" width="10.6666666666667" style="6" customWidth="1"/>
    <col min="7149" max="7149" width="11" style="6" customWidth="1"/>
    <col min="7150" max="7389" width="9.10833333333333" style="6"/>
    <col min="7390" max="7390" width="8.44166666666667" style="6" customWidth="1"/>
    <col min="7391" max="7391" width="26.1083333333333" style="6" customWidth="1"/>
    <col min="7392" max="7404" width="10.6666666666667" style="6" customWidth="1"/>
    <col min="7405" max="7405" width="11" style="6" customWidth="1"/>
    <col min="7406" max="7645" width="9.10833333333333" style="6"/>
    <col min="7646" max="7646" width="8.44166666666667" style="6" customWidth="1"/>
    <col min="7647" max="7647" width="26.1083333333333" style="6" customWidth="1"/>
    <col min="7648" max="7660" width="10.6666666666667" style="6" customWidth="1"/>
    <col min="7661" max="7661" width="11" style="6" customWidth="1"/>
    <col min="7662" max="7901" width="9.10833333333333" style="6"/>
    <col min="7902" max="7902" width="8.44166666666667" style="6" customWidth="1"/>
    <col min="7903" max="7903" width="26.1083333333333" style="6" customWidth="1"/>
    <col min="7904" max="7916" width="10.6666666666667" style="6" customWidth="1"/>
    <col min="7917" max="7917" width="11" style="6" customWidth="1"/>
    <col min="7918" max="8157" width="9.10833333333333" style="6"/>
    <col min="8158" max="8158" width="8.44166666666667" style="6" customWidth="1"/>
    <col min="8159" max="8159" width="26.1083333333333" style="6" customWidth="1"/>
    <col min="8160" max="8172" width="10.6666666666667" style="6" customWidth="1"/>
    <col min="8173" max="8173" width="11" style="6" customWidth="1"/>
    <col min="8174" max="8413" width="9.10833333333333" style="6"/>
    <col min="8414" max="8414" width="8.44166666666667" style="6" customWidth="1"/>
    <col min="8415" max="8415" width="26.1083333333333" style="6" customWidth="1"/>
    <col min="8416" max="8428" width="10.6666666666667" style="6" customWidth="1"/>
    <col min="8429" max="8429" width="11" style="6" customWidth="1"/>
    <col min="8430" max="8669" width="9.10833333333333" style="6"/>
    <col min="8670" max="8670" width="8.44166666666667" style="6" customWidth="1"/>
    <col min="8671" max="8671" width="26.1083333333333" style="6" customWidth="1"/>
    <col min="8672" max="8684" width="10.6666666666667" style="6" customWidth="1"/>
    <col min="8685" max="8685" width="11" style="6" customWidth="1"/>
    <col min="8686" max="8925" width="9.10833333333333" style="6"/>
    <col min="8926" max="8926" width="8.44166666666667" style="6" customWidth="1"/>
    <col min="8927" max="8927" width="26.1083333333333" style="6" customWidth="1"/>
    <col min="8928" max="8940" width="10.6666666666667" style="6" customWidth="1"/>
    <col min="8941" max="8941" width="11" style="6" customWidth="1"/>
    <col min="8942" max="9181" width="9.10833333333333" style="6"/>
    <col min="9182" max="9182" width="8.44166666666667" style="6" customWidth="1"/>
    <col min="9183" max="9183" width="26.1083333333333" style="6" customWidth="1"/>
    <col min="9184" max="9196" width="10.6666666666667" style="6" customWidth="1"/>
    <col min="9197" max="9197" width="11" style="6" customWidth="1"/>
    <col min="9198" max="9437" width="9.10833333333333" style="6"/>
    <col min="9438" max="9438" width="8.44166666666667" style="6" customWidth="1"/>
    <col min="9439" max="9439" width="26.1083333333333" style="6" customWidth="1"/>
    <col min="9440" max="9452" width="10.6666666666667" style="6" customWidth="1"/>
    <col min="9453" max="9453" width="11" style="6" customWidth="1"/>
    <col min="9454" max="9693" width="9.10833333333333" style="6"/>
    <col min="9694" max="9694" width="8.44166666666667" style="6" customWidth="1"/>
    <col min="9695" max="9695" width="26.1083333333333" style="6" customWidth="1"/>
    <col min="9696" max="9708" width="10.6666666666667" style="6" customWidth="1"/>
    <col min="9709" max="9709" width="11" style="6" customWidth="1"/>
    <col min="9710" max="9949" width="9.10833333333333" style="6"/>
    <col min="9950" max="9950" width="8.44166666666667" style="6" customWidth="1"/>
    <col min="9951" max="9951" width="26.1083333333333" style="6" customWidth="1"/>
    <col min="9952" max="9964" width="10.6666666666667" style="6" customWidth="1"/>
    <col min="9965" max="9965" width="11" style="6" customWidth="1"/>
    <col min="9966" max="10205" width="9.10833333333333" style="6"/>
    <col min="10206" max="10206" width="8.44166666666667" style="6" customWidth="1"/>
    <col min="10207" max="10207" width="26.1083333333333" style="6" customWidth="1"/>
    <col min="10208" max="10220" width="10.6666666666667" style="6" customWidth="1"/>
    <col min="10221" max="10221" width="11" style="6" customWidth="1"/>
    <col min="10222" max="10461" width="9.10833333333333" style="6"/>
    <col min="10462" max="10462" width="8.44166666666667" style="6" customWidth="1"/>
    <col min="10463" max="10463" width="26.1083333333333" style="6" customWidth="1"/>
    <col min="10464" max="10476" width="10.6666666666667" style="6" customWidth="1"/>
    <col min="10477" max="10477" width="11" style="6" customWidth="1"/>
    <col min="10478" max="10717" width="9.10833333333333" style="6"/>
    <col min="10718" max="10718" width="8.44166666666667" style="6" customWidth="1"/>
    <col min="10719" max="10719" width="26.1083333333333" style="6" customWidth="1"/>
    <col min="10720" max="10732" width="10.6666666666667" style="6" customWidth="1"/>
    <col min="10733" max="10733" width="11" style="6" customWidth="1"/>
    <col min="10734" max="10973" width="9.10833333333333" style="6"/>
    <col min="10974" max="10974" width="8.44166666666667" style="6" customWidth="1"/>
    <col min="10975" max="10975" width="26.1083333333333" style="6" customWidth="1"/>
    <col min="10976" max="10988" width="10.6666666666667" style="6" customWidth="1"/>
    <col min="10989" max="10989" width="11" style="6" customWidth="1"/>
    <col min="10990" max="11229" width="9.10833333333333" style="6"/>
    <col min="11230" max="11230" width="8.44166666666667" style="6" customWidth="1"/>
    <col min="11231" max="11231" width="26.1083333333333" style="6" customWidth="1"/>
    <col min="11232" max="11244" width="10.6666666666667" style="6" customWidth="1"/>
    <col min="11245" max="11245" width="11" style="6" customWidth="1"/>
    <col min="11246" max="11485" width="9.10833333333333" style="6"/>
    <col min="11486" max="11486" width="8.44166666666667" style="6" customWidth="1"/>
    <col min="11487" max="11487" width="26.1083333333333" style="6" customWidth="1"/>
    <col min="11488" max="11500" width="10.6666666666667" style="6" customWidth="1"/>
    <col min="11501" max="11501" width="11" style="6" customWidth="1"/>
    <col min="11502" max="11741" width="9.10833333333333" style="6"/>
    <col min="11742" max="11742" width="8.44166666666667" style="6" customWidth="1"/>
    <col min="11743" max="11743" width="26.1083333333333" style="6" customWidth="1"/>
    <col min="11744" max="11756" width="10.6666666666667" style="6" customWidth="1"/>
    <col min="11757" max="11757" width="11" style="6" customWidth="1"/>
    <col min="11758" max="11997" width="9.10833333333333" style="6"/>
    <col min="11998" max="11998" width="8.44166666666667" style="6" customWidth="1"/>
    <col min="11999" max="11999" width="26.1083333333333" style="6" customWidth="1"/>
    <col min="12000" max="12012" width="10.6666666666667" style="6" customWidth="1"/>
    <col min="12013" max="12013" width="11" style="6" customWidth="1"/>
    <col min="12014" max="12253" width="9.10833333333333" style="6"/>
    <col min="12254" max="12254" width="8.44166666666667" style="6" customWidth="1"/>
    <col min="12255" max="12255" width="26.1083333333333" style="6" customWidth="1"/>
    <col min="12256" max="12268" width="10.6666666666667" style="6" customWidth="1"/>
    <col min="12269" max="12269" width="11" style="6" customWidth="1"/>
    <col min="12270" max="12509" width="9.10833333333333" style="6"/>
    <col min="12510" max="12510" width="8.44166666666667" style="6" customWidth="1"/>
    <col min="12511" max="12511" width="26.1083333333333" style="6" customWidth="1"/>
    <col min="12512" max="12524" width="10.6666666666667" style="6" customWidth="1"/>
    <col min="12525" max="12525" width="11" style="6" customWidth="1"/>
    <col min="12526" max="12765" width="9.10833333333333" style="6"/>
    <col min="12766" max="12766" width="8.44166666666667" style="6" customWidth="1"/>
    <col min="12767" max="12767" width="26.1083333333333" style="6" customWidth="1"/>
    <col min="12768" max="12780" width="10.6666666666667" style="6" customWidth="1"/>
    <col min="12781" max="12781" width="11" style="6" customWidth="1"/>
    <col min="12782" max="13021" width="9.10833333333333" style="6"/>
    <col min="13022" max="13022" width="8.44166666666667" style="6" customWidth="1"/>
    <col min="13023" max="13023" width="26.1083333333333" style="6" customWidth="1"/>
    <col min="13024" max="13036" width="10.6666666666667" style="6" customWidth="1"/>
    <col min="13037" max="13037" width="11" style="6" customWidth="1"/>
    <col min="13038" max="13277" width="9.10833333333333" style="6"/>
    <col min="13278" max="13278" width="8.44166666666667" style="6" customWidth="1"/>
    <col min="13279" max="13279" width="26.1083333333333" style="6" customWidth="1"/>
    <col min="13280" max="13292" width="10.6666666666667" style="6" customWidth="1"/>
    <col min="13293" max="13293" width="11" style="6" customWidth="1"/>
    <col min="13294" max="13533" width="9.10833333333333" style="6"/>
    <col min="13534" max="13534" width="8.44166666666667" style="6" customWidth="1"/>
    <col min="13535" max="13535" width="26.1083333333333" style="6" customWidth="1"/>
    <col min="13536" max="13548" width="10.6666666666667" style="6" customWidth="1"/>
    <col min="13549" max="13549" width="11" style="6" customWidth="1"/>
    <col min="13550" max="13789" width="9.10833333333333" style="6"/>
    <col min="13790" max="13790" width="8.44166666666667" style="6" customWidth="1"/>
    <col min="13791" max="13791" width="26.1083333333333" style="6" customWidth="1"/>
    <col min="13792" max="13804" width="10.6666666666667" style="6" customWidth="1"/>
    <col min="13805" max="13805" width="11" style="6" customWidth="1"/>
    <col min="13806" max="14045" width="9.10833333333333" style="6"/>
    <col min="14046" max="14046" width="8.44166666666667" style="6" customWidth="1"/>
    <col min="14047" max="14047" width="26.1083333333333" style="6" customWidth="1"/>
    <col min="14048" max="14060" width="10.6666666666667" style="6" customWidth="1"/>
    <col min="14061" max="14061" width="11" style="6" customWidth="1"/>
    <col min="14062" max="14301" width="9.10833333333333" style="6"/>
    <col min="14302" max="14302" width="8.44166666666667" style="6" customWidth="1"/>
    <col min="14303" max="14303" width="26.1083333333333" style="6" customWidth="1"/>
    <col min="14304" max="14316" width="10.6666666666667" style="6" customWidth="1"/>
    <col min="14317" max="14317" width="11" style="6" customWidth="1"/>
    <col min="14318" max="14557" width="9.10833333333333" style="6"/>
    <col min="14558" max="14558" width="8.44166666666667" style="6" customWidth="1"/>
    <col min="14559" max="14559" width="26.1083333333333" style="6" customWidth="1"/>
    <col min="14560" max="14572" width="10.6666666666667" style="6" customWidth="1"/>
    <col min="14573" max="14573" width="11" style="6" customWidth="1"/>
    <col min="14574" max="14813" width="9.10833333333333" style="6"/>
    <col min="14814" max="14814" width="8.44166666666667" style="6" customWidth="1"/>
    <col min="14815" max="14815" width="26.1083333333333" style="6" customWidth="1"/>
    <col min="14816" max="14828" width="10.6666666666667" style="6" customWidth="1"/>
    <col min="14829" max="14829" width="11" style="6" customWidth="1"/>
    <col min="14830" max="15069" width="9.10833333333333" style="6"/>
    <col min="15070" max="15070" width="8.44166666666667" style="6" customWidth="1"/>
    <col min="15071" max="15071" width="26.1083333333333" style="6" customWidth="1"/>
    <col min="15072" max="15084" width="10.6666666666667" style="6" customWidth="1"/>
    <col min="15085" max="15085" width="11" style="6" customWidth="1"/>
    <col min="15086" max="15325" width="9.10833333333333" style="6"/>
    <col min="15326" max="15326" width="8.44166666666667" style="6" customWidth="1"/>
    <col min="15327" max="15327" width="26.1083333333333" style="6" customWidth="1"/>
    <col min="15328" max="15340" width="10.6666666666667" style="6" customWidth="1"/>
    <col min="15341" max="15341" width="11" style="6" customWidth="1"/>
    <col min="15342" max="15581" width="9.10833333333333" style="6"/>
    <col min="15582" max="15582" width="8.44166666666667" style="6" customWidth="1"/>
    <col min="15583" max="15583" width="26.1083333333333" style="6" customWidth="1"/>
    <col min="15584" max="15596" width="10.6666666666667" style="6" customWidth="1"/>
    <col min="15597" max="15597" width="11" style="6" customWidth="1"/>
    <col min="15598" max="15837" width="9.10833333333333" style="6"/>
    <col min="15838" max="15838" width="8.44166666666667" style="6" customWidth="1"/>
    <col min="15839" max="15839" width="26.1083333333333" style="6" customWidth="1"/>
    <col min="15840" max="15852" width="10.6666666666667" style="6" customWidth="1"/>
    <col min="15853" max="15853" width="11" style="6" customWidth="1"/>
    <col min="15854" max="16093" width="9.10833333333333" style="6"/>
    <col min="16094" max="16094" width="8.44166666666667" style="6" customWidth="1"/>
    <col min="16095" max="16095" width="26.1083333333333" style="6" customWidth="1"/>
    <col min="16096" max="16108" width="10.6666666666667" style="6" customWidth="1"/>
    <col min="16109" max="16109" width="11" style="6" customWidth="1"/>
    <col min="16110" max="16384" width="9.10833333333333" style="6"/>
  </cols>
  <sheetData>
    <row r="1" spans="1:1">
      <c r="A1" s="3" t="s">
        <v>0</v>
      </c>
    </row>
    <row r="2" ht="33.6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8" customHeight="1" spans="1:15">
      <c r="A3" s="8"/>
      <c r="B3" s="8"/>
      <c r="C3" s="8"/>
      <c r="D3" s="8"/>
      <c r="F3" s="9"/>
      <c r="G3" s="9"/>
      <c r="H3" s="10"/>
      <c r="N3" s="35" t="s">
        <v>2</v>
      </c>
      <c r="O3" s="35"/>
    </row>
    <row r="4" ht="31.2" customHeight="1" spans="1:16">
      <c r="A4" s="11" t="s">
        <v>3</v>
      </c>
      <c r="B4" s="12" t="s">
        <v>4</v>
      </c>
      <c r="C4" s="13" t="s">
        <v>5</v>
      </c>
      <c r="D4" s="13" t="s">
        <v>6</v>
      </c>
      <c r="E4" s="12" t="s">
        <v>7</v>
      </c>
      <c r="F4" s="12"/>
      <c r="G4" s="12"/>
      <c r="H4" s="12"/>
      <c r="I4" s="36" t="s">
        <v>8</v>
      </c>
      <c r="J4" s="37"/>
      <c r="K4" s="37"/>
      <c r="L4" s="38"/>
      <c r="M4" s="39" t="s">
        <v>9</v>
      </c>
      <c r="N4" s="39"/>
      <c r="O4" s="39"/>
      <c r="P4" s="39"/>
    </row>
    <row r="5" ht="49.95" customHeight="1" spans="1:16">
      <c r="A5" s="11"/>
      <c r="B5" s="12"/>
      <c r="C5" s="14"/>
      <c r="D5" s="14"/>
      <c r="E5" s="12" t="s">
        <v>10</v>
      </c>
      <c r="F5" s="11" t="s">
        <v>11</v>
      </c>
      <c r="G5" s="11" t="s">
        <v>12</v>
      </c>
      <c r="H5" s="11" t="s">
        <v>13</v>
      </c>
      <c r="I5" s="40" t="s">
        <v>14</v>
      </c>
      <c r="J5" s="40" t="s">
        <v>11</v>
      </c>
      <c r="K5" s="40" t="s">
        <v>12</v>
      </c>
      <c r="L5" s="40" t="s">
        <v>13</v>
      </c>
      <c r="M5" s="41" t="s">
        <v>14</v>
      </c>
      <c r="N5" s="42" t="s">
        <v>11</v>
      </c>
      <c r="O5" s="42" t="s">
        <v>12</v>
      </c>
      <c r="P5" s="42" t="s">
        <v>13</v>
      </c>
    </row>
    <row r="6" s="1" customFormat="1" ht="19.95" customHeight="1" spans="1:16">
      <c r="A6" s="15"/>
      <c r="B6" s="16" t="s">
        <v>15</v>
      </c>
      <c r="C6" s="16">
        <f>C7+C40</f>
        <v>11643</v>
      </c>
      <c r="D6" s="16">
        <f t="shared" ref="D6:P6" si="0">D7+D40</f>
        <v>14611</v>
      </c>
      <c r="E6" s="16">
        <f t="shared" si="0"/>
        <v>2514.7</v>
      </c>
      <c r="F6" s="16">
        <f t="shared" si="0"/>
        <v>1331</v>
      </c>
      <c r="G6" s="16">
        <f t="shared" si="0"/>
        <v>338</v>
      </c>
      <c r="H6" s="16">
        <f t="shared" si="0"/>
        <v>845.7</v>
      </c>
      <c r="I6" s="16">
        <f t="shared" si="0"/>
        <v>1326.8</v>
      </c>
      <c r="J6" s="16">
        <f t="shared" si="0"/>
        <v>1080</v>
      </c>
      <c r="K6" s="16">
        <f t="shared" si="0"/>
        <v>194</v>
      </c>
      <c r="L6" s="16">
        <f t="shared" si="0"/>
        <v>52.8</v>
      </c>
      <c r="M6" s="16">
        <f t="shared" si="0"/>
        <v>1187.9</v>
      </c>
      <c r="N6" s="16">
        <f t="shared" si="0"/>
        <v>240</v>
      </c>
      <c r="O6" s="16">
        <f t="shared" si="0"/>
        <v>144</v>
      </c>
      <c r="P6" s="16">
        <f t="shared" si="0"/>
        <v>803.9</v>
      </c>
    </row>
    <row r="7" s="1" customFormat="1" ht="16.2" customHeight="1" spans="1:16">
      <c r="A7" s="17" t="s">
        <v>16</v>
      </c>
      <c r="B7" s="16" t="s">
        <v>17</v>
      </c>
      <c r="C7" s="18">
        <f t="shared" ref="C7:P7" si="1">C8+C24</f>
        <v>8407</v>
      </c>
      <c r="D7" s="18">
        <f t="shared" si="1"/>
        <v>8387</v>
      </c>
      <c r="E7" s="18">
        <f t="shared" si="1"/>
        <v>1565.8</v>
      </c>
      <c r="F7" s="18">
        <f t="shared" si="1"/>
        <v>1037</v>
      </c>
      <c r="G7" s="18">
        <f t="shared" si="1"/>
        <v>165</v>
      </c>
      <c r="H7" s="18">
        <f t="shared" si="1"/>
        <v>363.8</v>
      </c>
      <c r="I7" s="18">
        <f t="shared" si="1"/>
        <v>993.8</v>
      </c>
      <c r="J7" s="18">
        <f t="shared" si="1"/>
        <v>786</v>
      </c>
      <c r="K7" s="18">
        <f t="shared" si="1"/>
        <v>155</v>
      </c>
      <c r="L7" s="18">
        <f t="shared" si="1"/>
        <v>52.8</v>
      </c>
      <c r="M7" s="18">
        <f t="shared" si="1"/>
        <v>572</v>
      </c>
      <c r="N7" s="18">
        <f t="shared" si="1"/>
        <v>251</v>
      </c>
      <c r="O7" s="18">
        <f t="shared" si="1"/>
        <v>10</v>
      </c>
      <c r="P7" s="18">
        <f t="shared" si="1"/>
        <v>311</v>
      </c>
    </row>
    <row r="8" ht="16.2" customHeight="1" spans="1:16">
      <c r="A8" s="15" t="s">
        <v>18</v>
      </c>
      <c r="B8" s="16" t="s">
        <v>19</v>
      </c>
      <c r="C8" s="18">
        <f t="shared" ref="C8:H8" si="2">SUM(C9:C23)</f>
        <v>3678</v>
      </c>
      <c r="D8" s="18">
        <f t="shared" si="2"/>
        <v>3560</v>
      </c>
      <c r="E8" s="18">
        <f t="shared" si="2"/>
        <v>723.8</v>
      </c>
      <c r="F8" s="18">
        <f t="shared" si="2"/>
        <v>371</v>
      </c>
      <c r="G8" s="18">
        <f t="shared" si="2"/>
        <v>60</v>
      </c>
      <c r="H8" s="18">
        <f t="shared" si="2"/>
        <v>292.8</v>
      </c>
      <c r="I8" s="18">
        <f t="shared" ref="I8:M8" si="3">SUM(I9:I23)</f>
        <v>367.8</v>
      </c>
      <c r="J8" s="18">
        <f t="shared" si="3"/>
        <v>262</v>
      </c>
      <c r="K8" s="18">
        <f t="shared" si="3"/>
        <v>53</v>
      </c>
      <c r="L8" s="18">
        <f t="shared" si="3"/>
        <v>52.8</v>
      </c>
      <c r="M8" s="18">
        <f t="shared" si="3"/>
        <v>356</v>
      </c>
      <c r="N8" s="43">
        <v>109</v>
      </c>
      <c r="O8" s="43">
        <v>7</v>
      </c>
      <c r="P8" s="18">
        <f>SUM(P9:P23)</f>
        <v>240</v>
      </c>
    </row>
    <row r="9" ht="16.2" customHeight="1" spans="1:16">
      <c r="A9" s="19">
        <v>1</v>
      </c>
      <c r="B9" s="20" t="s">
        <v>20</v>
      </c>
      <c r="C9" s="21">
        <v>7</v>
      </c>
      <c r="D9" s="21">
        <v>13</v>
      </c>
      <c r="E9" s="21">
        <f t="shared" ref="E9:E23" si="4">SUM(F9:H9)</f>
        <v>2</v>
      </c>
      <c r="F9" s="21">
        <f>J9+N9</f>
        <v>0</v>
      </c>
      <c r="G9" s="21">
        <f t="shared" ref="G9:H22" si="5">K9+O9</f>
        <v>0</v>
      </c>
      <c r="H9" s="21">
        <f t="shared" si="5"/>
        <v>2</v>
      </c>
      <c r="I9" s="21">
        <f t="shared" ref="I9:I23" si="6">SUM(J9:L9)</f>
        <v>0.7</v>
      </c>
      <c r="J9" s="21">
        <v>0</v>
      </c>
      <c r="K9" s="21">
        <v>0</v>
      </c>
      <c r="L9" s="21">
        <v>0.7</v>
      </c>
      <c r="M9" s="21">
        <f>SUM(N9:P9)</f>
        <v>1.3</v>
      </c>
      <c r="N9" s="21"/>
      <c r="O9" s="21"/>
      <c r="P9" s="21">
        <f>(C9+D9)*0.1-I9-N9-O9</f>
        <v>1.3</v>
      </c>
    </row>
    <row r="10" ht="16.2" customHeight="1" spans="1:16">
      <c r="A10" s="19">
        <v>2</v>
      </c>
      <c r="B10" s="20" t="s">
        <v>21</v>
      </c>
      <c r="C10" s="21">
        <v>256</v>
      </c>
      <c r="D10" s="21">
        <v>260</v>
      </c>
      <c r="E10" s="21">
        <f t="shared" si="4"/>
        <v>51.6</v>
      </c>
      <c r="F10" s="21">
        <f t="shared" ref="F10:F22" si="7">J10+N10</f>
        <v>15</v>
      </c>
      <c r="G10" s="21">
        <f t="shared" si="5"/>
        <v>12</v>
      </c>
      <c r="H10" s="21">
        <f t="shared" si="5"/>
        <v>24.6</v>
      </c>
      <c r="I10" s="21">
        <f t="shared" si="6"/>
        <v>25.6</v>
      </c>
      <c r="J10" s="21">
        <v>15</v>
      </c>
      <c r="K10" s="21">
        <v>10</v>
      </c>
      <c r="L10" s="21">
        <v>0.6</v>
      </c>
      <c r="M10" s="21">
        <f>SUM(N10:P10)</f>
        <v>26</v>
      </c>
      <c r="N10" s="21"/>
      <c r="O10" s="21">
        <v>2</v>
      </c>
      <c r="P10" s="21">
        <f t="shared" ref="P10:P22" si="8">(C10+D10)*0.1-I10-N10-O10</f>
        <v>24</v>
      </c>
    </row>
    <row r="11" ht="16.2" customHeight="1" spans="1:16">
      <c r="A11" s="19">
        <v>3</v>
      </c>
      <c r="B11" s="20" t="s">
        <v>22</v>
      </c>
      <c r="C11" s="21">
        <v>290</v>
      </c>
      <c r="D11" s="21">
        <v>249</v>
      </c>
      <c r="E11" s="21">
        <f t="shared" si="4"/>
        <v>53.9</v>
      </c>
      <c r="F11" s="21">
        <f t="shared" si="7"/>
        <v>27</v>
      </c>
      <c r="G11" s="21">
        <f t="shared" si="5"/>
        <v>2</v>
      </c>
      <c r="H11" s="21">
        <f t="shared" si="5"/>
        <v>24.9</v>
      </c>
      <c r="I11" s="21">
        <f t="shared" si="6"/>
        <v>29</v>
      </c>
      <c r="J11" s="21">
        <v>27</v>
      </c>
      <c r="K11" s="21">
        <v>2</v>
      </c>
      <c r="L11" s="21">
        <v>0</v>
      </c>
      <c r="M11" s="21">
        <f>SUM(N11:P11)</f>
        <v>24.9</v>
      </c>
      <c r="N11" s="21"/>
      <c r="O11" s="21"/>
      <c r="P11" s="21">
        <f t="shared" si="8"/>
        <v>24.9</v>
      </c>
    </row>
    <row r="12" ht="16.2" customHeight="1" spans="1:16">
      <c r="A12" s="19">
        <v>4</v>
      </c>
      <c r="B12" s="20" t="s">
        <v>23</v>
      </c>
      <c r="C12" s="21">
        <v>335</v>
      </c>
      <c r="D12" s="21">
        <v>292</v>
      </c>
      <c r="E12" s="21">
        <f t="shared" si="4"/>
        <v>62.7</v>
      </c>
      <c r="F12" s="21">
        <f t="shared" si="7"/>
        <v>30</v>
      </c>
      <c r="G12" s="21">
        <f t="shared" si="5"/>
        <v>3</v>
      </c>
      <c r="H12" s="21">
        <f t="shared" si="5"/>
        <v>29.7</v>
      </c>
      <c r="I12" s="21">
        <f t="shared" si="6"/>
        <v>33.5</v>
      </c>
      <c r="J12" s="21">
        <v>30</v>
      </c>
      <c r="K12" s="21">
        <v>3</v>
      </c>
      <c r="L12" s="21">
        <v>0.5</v>
      </c>
      <c r="M12" s="21">
        <f t="shared" ref="M12:M22" si="9">SUM(N12:P12)</f>
        <v>29.2</v>
      </c>
      <c r="N12" s="21"/>
      <c r="O12" s="21"/>
      <c r="P12" s="21">
        <f t="shared" si="8"/>
        <v>29.2</v>
      </c>
    </row>
    <row r="13" ht="16.2" customHeight="1" spans="1:16">
      <c r="A13" s="19">
        <v>5</v>
      </c>
      <c r="B13" s="20" t="s">
        <v>24</v>
      </c>
      <c r="C13" s="21">
        <v>282</v>
      </c>
      <c r="D13" s="21">
        <v>316</v>
      </c>
      <c r="E13" s="21">
        <f t="shared" si="4"/>
        <v>59.8</v>
      </c>
      <c r="F13" s="21">
        <f t="shared" si="7"/>
        <v>17.2</v>
      </c>
      <c r="G13" s="21">
        <f t="shared" si="5"/>
        <v>11</v>
      </c>
      <c r="H13" s="21">
        <f t="shared" si="5"/>
        <v>31.6</v>
      </c>
      <c r="I13" s="21">
        <f t="shared" si="6"/>
        <v>28.2</v>
      </c>
      <c r="J13" s="21">
        <v>17.2</v>
      </c>
      <c r="K13" s="21">
        <v>11</v>
      </c>
      <c r="L13" s="21"/>
      <c r="M13" s="21">
        <f t="shared" si="9"/>
        <v>31.6</v>
      </c>
      <c r="N13" s="21"/>
      <c r="O13" s="21"/>
      <c r="P13" s="21">
        <f t="shared" si="8"/>
        <v>31.6</v>
      </c>
    </row>
    <row r="14" ht="16.2" customHeight="1" spans="1:16">
      <c r="A14" s="19">
        <v>6</v>
      </c>
      <c r="B14" s="20" t="s">
        <v>25</v>
      </c>
      <c r="C14" s="21">
        <v>195</v>
      </c>
      <c r="D14" s="21">
        <v>198</v>
      </c>
      <c r="E14" s="21">
        <f t="shared" si="4"/>
        <v>39.3</v>
      </c>
      <c r="F14" s="21">
        <f t="shared" si="7"/>
        <v>12</v>
      </c>
      <c r="G14" s="21">
        <f t="shared" si="5"/>
        <v>2</v>
      </c>
      <c r="H14" s="21">
        <f t="shared" si="5"/>
        <v>25.3</v>
      </c>
      <c r="I14" s="21">
        <f t="shared" si="6"/>
        <v>19.5</v>
      </c>
      <c r="J14" s="21">
        <v>12</v>
      </c>
      <c r="K14" s="21">
        <v>2</v>
      </c>
      <c r="L14" s="21">
        <v>5.5</v>
      </c>
      <c r="M14" s="21">
        <f t="shared" si="9"/>
        <v>19.8</v>
      </c>
      <c r="N14" s="21"/>
      <c r="O14" s="21"/>
      <c r="P14" s="21">
        <f t="shared" si="8"/>
        <v>19.8</v>
      </c>
    </row>
    <row r="15" ht="16.2" customHeight="1" spans="1:16">
      <c r="A15" s="19">
        <v>7</v>
      </c>
      <c r="B15" s="20" t="s">
        <v>26</v>
      </c>
      <c r="C15" s="21">
        <v>324</v>
      </c>
      <c r="D15" s="21">
        <v>324</v>
      </c>
      <c r="E15" s="21">
        <f t="shared" si="4"/>
        <v>64.8</v>
      </c>
      <c r="F15" s="21">
        <f t="shared" si="7"/>
        <v>29</v>
      </c>
      <c r="G15" s="21">
        <f t="shared" si="5"/>
        <v>3</v>
      </c>
      <c r="H15" s="21">
        <f t="shared" si="5"/>
        <v>32.8</v>
      </c>
      <c r="I15" s="21">
        <f t="shared" si="6"/>
        <v>32.4</v>
      </c>
      <c r="J15" s="21">
        <v>29</v>
      </c>
      <c r="K15" s="21">
        <v>3</v>
      </c>
      <c r="L15" s="21">
        <v>0.4</v>
      </c>
      <c r="M15" s="21">
        <f t="shared" si="9"/>
        <v>32.4</v>
      </c>
      <c r="N15" s="21"/>
      <c r="O15" s="21"/>
      <c r="P15" s="21">
        <f t="shared" si="8"/>
        <v>32.4</v>
      </c>
    </row>
    <row r="16" ht="16.2" customHeight="1" spans="1:16">
      <c r="A16" s="19">
        <v>8</v>
      </c>
      <c r="B16" s="20" t="s">
        <v>27</v>
      </c>
      <c r="C16" s="21">
        <v>328</v>
      </c>
      <c r="D16" s="21">
        <v>317</v>
      </c>
      <c r="E16" s="21">
        <f t="shared" si="4"/>
        <v>64.5</v>
      </c>
      <c r="F16" s="21">
        <f t="shared" si="7"/>
        <v>39</v>
      </c>
      <c r="G16" s="21">
        <f t="shared" si="5"/>
        <v>3</v>
      </c>
      <c r="H16" s="21">
        <f t="shared" si="5"/>
        <v>22.5</v>
      </c>
      <c r="I16" s="21">
        <f t="shared" si="6"/>
        <v>32.8</v>
      </c>
      <c r="J16" s="21">
        <v>20</v>
      </c>
      <c r="K16" s="21">
        <v>3</v>
      </c>
      <c r="L16" s="21">
        <v>9.8</v>
      </c>
      <c r="M16" s="21">
        <f t="shared" si="9"/>
        <v>31.7</v>
      </c>
      <c r="N16" s="21">
        <v>19</v>
      </c>
      <c r="O16" s="21"/>
      <c r="P16" s="21">
        <f t="shared" si="8"/>
        <v>12.7</v>
      </c>
    </row>
    <row r="17" ht="16.2" customHeight="1" spans="1:16">
      <c r="A17" s="19">
        <v>9</v>
      </c>
      <c r="B17" s="20" t="s">
        <v>28</v>
      </c>
      <c r="C17" s="21">
        <v>181</v>
      </c>
      <c r="D17" s="21">
        <v>215</v>
      </c>
      <c r="E17" s="21">
        <f t="shared" si="4"/>
        <v>39.6</v>
      </c>
      <c r="F17" s="21">
        <f t="shared" si="7"/>
        <v>22</v>
      </c>
      <c r="G17" s="21">
        <f t="shared" si="5"/>
        <v>7</v>
      </c>
      <c r="H17" s="21">
        <f t="shared" si="5"/>
        <v>10.6</v>
      </c>
      <c r="I17" s="21">
        <f t="shared" si="6"/>
        <v>18.1</v>
      </c>
      <c r="J17" s="21">
        <v>11</v>
      </c>
      <c r="K17" s="21">
        <v>7</v>
      </c>
      <c r="L17" s="21">
        <v>0.1</v>
      </c>
      <c r="M17" s="21">
        <f t="shared" si="9"/>
        <v>21.5</v>
      </c>
      <c r="N17" s="21">
        <v>11</v>
      </c>
      <c r="O17" s="21"/>
      <c r="P17" s="21">
        <f t="shared" si="8"/>
        <v>10.5</v>
      </c>
    </row>
    <row r="18" ht="16.2" customHeight="1" spans="1:16">
      <c r="A18" s="19">
        <v>10</v>
      </c>
      <c r="B18" s="20" t="s">
        <v>29</v>
      </c>
      <c r="C18" s="21">
        <v>405</v>
      </c>
      <c r="D18" s="21">
        <v>334</v>
      </c>
      <c r="E18" s="21">
        <f t="shared" si="4"/>
        <v>73.9</v>
      </c>
      <c r="F18" s="21">
        <f t="shared" si="7"/>
        <v>47</v>
      </c>
      <c r="G18" s="21">
        <f t="shared" si="5"/>
        <v>3</v>
      </c>
      <c r="H18" s="21">
        <f t="shared" si="5"/>
        <v>23.9</v>
      </c>
      <c r="I18" s="21">
        <f t="shared" si="6"/>
        <v>40.5</v>
      </c>
      <c r="J18" s="21">
        <v>24</v>
      </c>
      <c r="K18" s="21">
        <v>3</v>
      </c>
      <c r="L18" s="21">
        <v>13.5</v>
      </c>
      <c r="M18" s="21">
        <f t="shared" si="9"/>
        <v>33.4</v>
      </c>
      <c r="N18" s="21">
        <v>23</v>
      </c>
      <c r="O18" s="21"/>
      <c r="P18" s="21">
        <f t="shared" si="8"/>
        <v>10.4</v>
      </c>
    </row>
    <row r="19" ht="16.2" customHeight="1" spans="1:16">
      <c r="A19" s="19">
        <v>11</v>
      </c>
      <c r="B19" s="20" t="s">
        <v>30</v>
      </c>
      <c r="C19" s="21">
        <v>327</v>
      </c>
      <c r="D19" s="21">
        <v>414</v>
      </c>
      <c r="E19" s="21">
        <f t="shared" si="4"/>
        <v>74.1</v>
      </c>
      <c r="F19" s="21">
        <f t="shared" si="7"/>
        <v>40</v>
      </c>
      <c r="G19" s="21">
        <f t="shared" si="5"/>
        <v>3</v>
      </c>
      <c r="H19" s="21">
        <f t="shared" si="5"/>
        <v>31.1</v>
      </c>
      <c r="I19" s="21">
        <f t="shared" si="6"/>
        <v>32.7</v>
      </c>
      <c r="J19" s="21">
        <v>20</v>
      </c>
      <c r="K19" s="21">
        <v>3</v>
      </c>
      <c r="L19" s="21">
        <v>9.7</v>
      </c>
      <c r="M19" s="21">
        <f t="shared" si="9"/>
        <v>41.4</v>
      </c>
      <c r="N19" s="21">
        <v>20</v>
      </c>
      <c r="O19" s="21"/>
      <c r="P19" s="21">
        <f t="shared" si="8"/>
        <v>21.4</v>
      </c>
    </row>
    <row r="20" ht="16.2" customHeight="1" spans="1:16">
      <c r="A20" s="19">
        <v>12</v>
      </c>
      <c r="B20" s="20" t="s">
        <v>31</v>
      </c>
      <c r="C20" s="21">
        <v>23</v>
      </c>
      <c r="D20" s="21">
        <v>21</v>
      </c>
      <c r="E20" s="21">
        <f t="shared" si="4"/>
        <v>4.4</v>
      </c>
      <c r="F20" s="21">
        <f t="shared" si="7"/>
        <v>0.8</v>
      </c>
      <c r="G20" s="21">
        <f t="shared" si="5"/>
        <v>0</v>
      </c>
      <c r="H20" s="21">
        <f t="shared" si="5"/>
        <v>3.6</v>
      </c>
      <c r="I20" s="21">
        <f t="shared" si="6"/>
        <v>2.3</v>
      </c>
      <c r="J20" s="21">
        <v>0.8</v>
      </c>
      <c r="K20" s="21"/>
      <c r="L20" s="21">
        <v>1.5</v>
      </c>
      <c r="M20" s="21">
        <f t="shared" si="9"/>
        <v>2.1</v>
      </c>
      <c r="N20" s="21"/>
      <c r="O20" s="21"/>
      <c r="P20" s="21">
        <f t="shared" si="8"/>
        <v>2.1</v>
      </c>
    </row>
    <row r="21" ht="16.2" customHeight="1" spans="1:16">
      <c r="A21" s="19">
        <v>13</v>
      </c>
      <c r="B21" s="20" t="s">
        <v>32</v>
      </c>
      <c r="C21" s="21">
        <v>581</v>
      </c>
      <c r="D21" s="21">
        <v>540</v>
      </c>
      <c r="E21" s="21">
        <f t="shared" si="4"/>
        <v>112.1</v>
      </c>
      <c r="F21" s="21">
        <f t="shared" si="7"/>
        <v>84</v>
      </c>
      <c r="G21" s="21">
        <f t="shared" si="5"/>
        <v>10</v>
      </c>
      <c r="H21" s="21">
        <f t="shared" si="5"/>
        <v>18.1</v>
      </c>
      <c r="I21" s="21">
        <f t="shared" si="6"/>
        <v>58.1</v>
      </c>
      <c r="J21" s="21">
        <v>48</v>
      </c>
      <c r="K21" s="21">
        <v>5</v>
      </c>
      <c r="L21" s="21">
        <v>5.1</v>
      </c>
      <c r="M21" s="21">
        <f t="shared" si="9"/>
        <v>54</v>
      </c>
      <c r="N21" s="21">
        <v>36</v>
      </c>
      <c r="O21" s="21">
        <v>5</v>
      </c>
      <c r="P21" s="21">
        <f t="shared" si="8"/>
        <v>13</v>
      </c>
    </row>
    <row r="22" ht="16.2" customHeight="1" spans="1:16">
      <c r="A22" s="19">
        <v>14</v>
      </c>
      <c r="B22" s="20" t="s">
        <v>33</v>
      </c>
      <c r="C22" s="21">
        <v>138</v>
      </c>
      <c r="D22" s="21">
        <v>67</v>
      </c>
      <c r="E22" s="21">
        <f t="shared" si="4"/>
        <v>20.5</v>
      </c>
      <c r="F22" s="21">
        <f t="shared" si="7"/>
        <v>8</v>
      </c>
      <c r="G22" s="21">
        <f t="shared" si="5"/>
        <v>1</v>
      </c>
      <c r="H22" s="21">
        <f t="shared" si="5"/>
        <v>11.5</v>
      </c>
      <c r="I22" s="21">
        <f t="shared" si="6"/>
        <v>13.8</v>
      </c>
      <c r="J22" s="21">
        <v>8</v>
      </c>
      <c r="K22" s="21">
        <v>1</v>
      </c>
      <c r="L22" s="21">
        <v>4.8</v>
      </c>
      <c r="M22" s="21">
        <f t="shared" si="9"/>
        <v>6.7</v>
      </c>
      <c r="N22" s="21"/>
      <c r="O22" s="21"/>
      <c r="P22" s="21">
        <f t="shared" si="8"/>
        <v>6.7</v>
      </c>
    </row>
    <row r="23" spans="1:16">
      <c r="A23" s="19">
        <v>15</v>
      </c>
      <c r="B23" s="20" t="s">
        <v>34</v>
      </c>
      <c r="C23" s="21">
        <v>6</v>
      </c>
      <c r="D23" s="21"/>
      <c r="E23" s="21">
        <f t="shared" si="4"/>
        <v>0.6</v>
      </c>
      <c r="F23" s="21">
        <f t="shared" ref="F23" si="10">J23+N23</f>
        <v>0</v>
      </c>
      <c r="G23" s="21">
        <f t="shared" ref="G23" si="11">K23+O23</f>
        <v>0</v>
      </c>
      <c r="H23" s="21">
        <f t="shared" ref="H23" si="12">L23+P23</f>
        <v>0.6</v>
      </c>
      <c r="I23" s="21">
        <f t="shared" si="6"/>
        <v>0.6</v>
      </c>
      <c r="J23" s="21"/>
      <c r="K23" s="21"/>
      <c r="L23" s="21">
        <v>0.6</v>
      </c>
      <c r="M23" s="21"/>
      <c r="N23" s="21"/>
      <c r="O23" s="21"/>
      <c r="P23" s="21"/>
    </row>
    <row r="24" ht="16.2" customHeight="1" spans="1:16">
      <c r="A24" s="17" t="s">
        <v>35</v>
      </c>
      <c r="B24" s="22" t="s">
        <v>36</v>
      </c>
      <c r="C24" s="23">
        <f>SUM(C25:C39)</f>
        <v>4729</v>
      </c>
      <c r="D24" s="23">
        <f>SUM(D25:D39)</f>
        <v>4827</v>
      </c>
      <c r="E24" s="23">
        <f t="shared" ref="E24:P24" si="13">SUM(E25:E39)</f>
        <v>842</v>
      </c>
      <c r="F24" s="23">
        <f t="shared" si="13"/>
        <v>666</v>
      </c>
      <c r="G24" s="23">
        <f t="shared" si="13"/>
        <v>105</v>
      </c>
      <c r="H24" s="23">
        <f t="shared" si="13"/>
        <v>71</v>
      </c>
      <c r="I24" s="23">
        <f t="shared" si="13"/>
        <v>626</v>
      </c>
      <c r="J24" s="23">
        <f t="shared" si="13"/>
        <v>524</v>
      </c>
      <c r="K24" s="23">
        <f t="shared" si="13"/>
        <v>102</v>
      </c>
      <c r="L24" s="23">
        <f t="shared" si="13"/>
        <v>0</v>
      </c>
      <c r="M24" s="23">
        <f t="shared" si="13"/>
        <v>216</v>
      </c>
      <c r="N24" s="23">
        <f t="shared" si="13"/>
        <v>142</v>
      </c>
      <c r="O24" s="23">
        <f t="shared" si="13"/>
        <v>3</v>
      </c>
      <c r="P24" s="23">
        <f t="shared" si="13"/>
        <v>71</v>
      </c>
    </row>
    <row r="25" ht="16.2" customHeight="1" spans="1:16">
      <c r="A25" s="19">
        <v>1</v>
      </c>
      <c r="B25" s="20" t="s">
        <v>37</v>
      </c>
      <c r="C25" s="21">
        <v>475</v>
      </c>
      <c r="D25" s="21">
        <v>458</v>
      </c>
      <c r="E25" s="21">
        <f>SUM(F25:H25)</f>
        <v>82</v>
      </c>
      <c r="F25" s="21">
        <f t="shared" ref="F25" si="14">J25+N25</f>
        <v>71</v>
      </c>
      <c r="G25" s="21">
        <f t="shared" ref="G25" si="15">K25+O25</f>
        <v>8</v>
      </c>
      <c r="H25" s="21">
        <f t="shared" ref="H25" si="16">L25+P25</f>
        <v>3</v>
      </c>
      <c r="I25" s="21">
        <f>J25+K25+L25</f>
        <v>61</v>
      </c>
      <c r="J25" s="21">
        <v>54</v>
      </c>
      <c r="K25" s="21">
        <v>7</v>
      </c>
      <c r="L25" s="21"/>
      <c r="M25" s="21">
        <f t="shared" ref="M25:M39" si="17">SUM(N25:P25)</f>
        <v>21</v>
      </c>
      <c r="N25" s="21">
        <v>17</v>
      </c>
      <c r="O25" s="21">
        <v>1</v>
      </c>
      <c r="P25" s="21">
        <v>3</v>
      </c>
    </row>
    <row r="26" ht="16.2" customHeight="1" spans="1:16">
      <c r="A26" s="19">
        <v>2</v>
      </c>
      <c r="B26" s="20" t="s">
        <v>38</v>
      </c>
      <c r="C26" s="21">
        <v>410</v>
      </c>
      <c r="D26" s="21">
        <v>349</v>
      </c>
      <c r="E26" s="21">
        <f t="shared" ref="E26:E39" si="18">SUM(F26:H26)</f>
        <v>67</v>
      </c>
      <c r="F26" s="21">
        <f t="shared" ref="F26:F39" si="19">J26+N26</f>
        <v>58</v>
      </c>
      <c r="G26" s="21">
        <f t="shared" ref="G26:G39" si="20">K26+O26</f>
        <v>7</v>
      </c>
      <c r="H26" s="21">
        <f t="shared" ref="H26:H39" si="21">L26+P26</f>
        <v>2</v>
      </c>
      <c r="I26" s="21">
        <f t="shared" ref="I26:I39" si="22">J26+K26+L26</f>
        <v>52</v>
      </c>
      <c r="J26" s="21">
        <v>46</v>
      </c>
      <c r="K26" s="21">
        <v>6</v>
      </c>
      <c r="L26" s="21"/>
      <c r="M26" s="21">
        <f t="shared" si="17"/>
        <v>15</v>
      </c>
      <c r="N26" s="21">
        <v>12</v>
      </c>
      <c r="O26" s="21">
        <v>1</v>
      </c>
      <c r="P26" s="21">
        <v>2</v>
      </c>
    </row>
    <row r="27" ht="16.2" customHeight="1" spans="1:16">
      <c r="A27" s="19">
        <v>3</v>
      </c>
      <c r="B27" s="20" t="s">
        <v>39</v>
      </c>
      <c r="C27" s="21">
        <v>288</v>
      </c>
      <c r="D27" s="21">
        <v>248</v>
      </c>
      <c r="E27" s="21">
        <f t="shared" si="18"/>
        <v>47</v>
      </c>
      <c r="F27" s="21">
        <f t="shared" si="19"/>
        <v>43</v>
      </c>
      <c r="G27" s="21">
        <f t="shared" si="20"/>
        <v>5</v>
      </c>
      <c r="H27" s="21">
        <f t="shared" si="21"/>
        <v>-1</v>
      </c>
      <c r="I27" s="21">
        <f t="shared" si="22"/>
        <v>38</v>
      </c>
      <c r="J27" s="21">
        <v>33</v>
      </c>
      <c r="K27" s="21">
        <v>5</v>
      </c>
      <c r="L27" s="21"/>
      <c r="M27" s="21">
        <f t="shared" si="17"/>
        <v>9</v>
      </c>
      <c r="N27" s="21">
        <v>10</v>
      </c>
      <c r="O27" s="21">
        <v>0</v>
      </c>
      <c r="P27" s="21">
        <v>-1</v>
      </c>
    </row>
    <row r="28" ht="16.2" customHeight="1" spans="1:16">
      <c r="A28" s="19">
        <v>4</v>
      </c>
      <c r="B28" s="20" t="s">
        <v>40</v>
      </c>
      <c r="C28" s="21">
        <v>95</v>
      </c>
      <c r="D28" s="21">
        <v>98</v>
      </c>
      <c r="E28" s="21">
        <f t="shared" si="18"/>
        <v>17</v>
      </c>
      <c r="F28" s="21">
        <f t="shared" si="19"/>
        <v>13</v>
      </c>
      <c r="G28" s="21">
        <f t="shared" si="20"/>
        <v>3</v>
      </c>
      <c r="H28" s="21">
        <f t="shared" si="21"/>
        <v>1</v>
      </c>
      <c r="I28" s="21">
        <f t="shared" si="22"/>
        <v>13</v>
      </c>
      <c r="J28" s="21">
        <v>11</v>
      </c>
      <c r="K28" s="21">
        <v>2</v>
      </c>
      <c r="L28" s="21"/>
      <c r="M28" s="21">
        <f t="shared" si="17"/>
        <v>4</v>
      </c>
      <c r="N28" s="21">
        <v>2</v>
      </c>
      <c r="O28" s="21">
        <v>1</v>
      </c>
      <c r="P28" s="21">
        <v>1</v>
      </c>
    </row>
    <row r="29" ht="16.2" customHeight="1" spans="1:16">
      <c r="A29" s="19">
        <v>5</v>
      </c>
      <c r="B29" s="20" t="s">
        <v>41</v>
      </c>
      <c r="C29" s="21">
        <v>544</v>
      </c>
      <c r="D29" s="21">
        <v>634</v>
      </c>
      <c r="E29" s="21">
        <f t="shared" si="18"/>
        <v>104</v>
      </c>
      <c r="F29" s="21">
        <f t="shared" si="19"/>
        <v>74</v>
      </c>
      <c r="G29" s="21">
        <f t="shared" si="20"/>
        <v>9</v>
      </c>
      <c r="H29" s="21">
        <f t="shared" si="21"/>
        <v>21</v>
      </c>
      <c r="I29" s="21">
        <f t="shared" si="22"/>
        <v>70</v>
      </c>
      <c r="J29" s="21">
        <v>62</v>
      </c>
      <c r="K29" s="21">
        <v>8</v>
      </c>
      <c r="L29" s="21"/>
      <c r="M29" s="21">
        <f t="shared" si="17"/>
        <v>34</v>
      </c>
      <c r="N29" s="21">
        <v>12</v>
      </c>
      <c r="O29" s="21">
        <v>1</v>
      </c>
      <c r="P29" s="21">
        <v>21</v>
      </c>
    </row>
    <row r="30" ht="16.2" customHeight="1" spans="1:16">
      <c r="A30" s="19">
        <v>6</v>
      </c>
      <c r="B30" s="20" t="s">
        <v>42</v>
      </c>
      <c r="C30" s="21">
        <v>148</v>
      </c>
      <c r="D30" s="21">
        <v>151</v>
      </c>
      <c r="E30" s="21">
        <f t="shared" si="18"/>
        <v>26</v>
      </c>
      <c r="F30" s="21">
        <f t="shared" si="19"/>
        <v>23</v>
      </c>
      <c r="G30" s="21">
        <f t="shared" si="20"/>
        <v>2</v>
      </c>
      <c r="H30" s="21">
        <f t="shared" si="21"/>
        <v>1</v>
      </c>
      <c r="I30" s="21">
        <f t="shared" si="22"/>
        <v>19</v>
      </c>
      <c r="J30" s="21">
        <v>17</v>
      </c>
      <c r="K30" s="21">
        <v>2</v>
      </c>
      <c r="L30" s="21"/>
      <c r="M30" s="21">
        <f t="shared" si="17"/>
        <v>7</v>
      </c>
      <c r="N30" s="21">
        <v>6</v>
      </c>
      <c r="O30" s="21">
        <v>0</v>
      </c>
      <c r="P30" s="21">
        <v>1</v>
      </c>
    </row>
    <row r="31" ht="16.2" customHeight="1" spans="1:16">
      <c r="A31" s="19">
        <v>7</v>
      </c>
      <c r="B31" s="20" t="s">
        <v>43</v>
      </c>
      <c r="C31" s="21">
        <v>731</v>
      </c>
      <c r="D31" s="21">
        <v>781</v>
      </c>
      <c r="E31" s="21">
        <f t="shared" si="18"/>
        <v>133</v>
      </c>
      <c r="F31" s="21">
        <f t="shared" si="19"/>
        <v>123</v>
      </c>
      <c r="G31" s="21">
        <f t="shared" si="20"/>
        <v>14</v>
      </c>
      <c r="H31" s="21">
        <f t="shared" si="21"/>
        <v>-4</v>
      </c>
      <c r="I31" s="21">
        <f t="shared" si="22"/>
        <v>95</v>
      </c>
      <c r="J31" s="21">
        <v>84</v>
      </c>
      <c r="K31" s="21">
        <v>11</v>
      </c>
      <c r="L31" s="21"/>
      <c r="M31" s="21">
        <f t="shared" si="17"/>
        <v>38</v>
      </c>
      <c r="N31" s="21">
        <v>39</v>
      </c>
      <c r="O31" s="21">
        <v>3</v>
      </c>
      <c r="P31" s="21">
        <v>-4</v>
      </c>
    </row>
    <row r="32" ht="16.2" customHeight="1" spans="1:16">
      <c r="A32" s="19">
        <v>8</v>
      </c>
      <c r="B32" s="20" t="s">
        <v>44</v>
      </c>
      <c r="C32" s="21">
        <v>549</v>
      </c>
      <c r="D32" s="21">
        <v>529</v>
      </c>
      <c r="E32" s="21">
        <f t="shared" si="18"/>
        <v>95</v>
      </c>
      <c r="F32" s="21">
        <f t="shared" si="19"/>
        <v>80</v>
      </c>
      <c r="G32" s="21">
        <f t="shared" si="20"/>
        <v>9</v>
      </c>
      <c r="H32" s="21">
        <f t="shared" si="21"/>
        <v>6</v>
      </c>
      <c r="I32" s="21">
        <f t="shared" si="22"/>
        <v>70</v>
      </c>
      <c r="J32" s="21">
        <v>62</v>
      </c>
      <c r="K32" s="21">
        <v>8</v>
      </c>
      <c r="L32" s="21"/>
      <c r="M32" s="21">
        <f t="shared" si="17"/>
        <v>25</v>
      </c>
      <c r="N32" s="21">
        <v>18</v>
      </c>
      <c r="O32" s="21">
        <v>1</v>
      </c>
      <c r="P32" s="21">
        <v>6</v>
      </c>
    </row>
    <row r="33" s="2" customFormat="1" ht="16.2" customHeight="1" spans="1:16">
      <c r="A33" s="24">
        <v>9</v>
      </c>
      <c r="B33" s="25" t="s">
        <v>45</v>
      </c>
      <c r="C33" s="26">
        <v>77</v>
      </c>
      <c r="D33" s="26">
        <v>80</v>
      </c>
      <c r="E33" s="26">
        <f t="shared" si="18"/>
        <v>14</v>
      </c>
      <c r="F33" s="26">
        <f t="shared" si="19"/>
        <v>4</v>
      </c>
      <c r="G33" s="26">
        <f t="shared" si="20"/>
        <v>1</v>
      </c>
      <c r="H33" s="26">
        <f t="shared" si="21"/>
        <v>9</v>
      </c>
      <c r="I33" s="26">
        <f t="shared" si="22"/>
        <v>11</v>
      </c>
      <c r="J33" s="26">
        <v>8</v>
      </c>
      <c r="K33" s="26">
        <v>3</v>
      </c>
      <c r="L33" s="26"/>
      <c r="M33" s="26">
        <f t="shared" si="17"/>
        <v>3</v>
      </c>
      <c r="N33" s="26">
        <v>-4</v>
      </c>
      <c r="O33" s="26">
        <v>-2</v>
      </c>
      <c r="P33" s="26">
        <v>9</v>
      </c>
    </row>
    <row r="34" s="2" customFormat="1" ht="16.2" customHeight="1" spans="1:16">
      <c r="A34" s="24">
        <v>10</v>
      </c>
      <c r="B34" s="25" t="s">
        <v>46</v>
      </c>
      <c r="C34" s="26">
        <v>265</v>
      </c>
      <c r="D34" s="26">
        <v>256</v>
      </c>
      <c r="E34" s="26">
        <f t="shared" si="18"/>
        <v>47</v>
      </c>
      <c r="F34" s="26">
        <f t="shared" si="19"/>
        <v>19</v>
      </c>
      <c r="G34" s="26">
        <f t="shared" si="20"/>
        <v>2</v>
      </c>
      <c r="H34" s="26">
        <f t="shared" si="21"/>
        <v>26</v>
      </c>
      <c r="I34" s="26">
        <f t="shared" si="22"/>
        <v>38</v>
      </c>
      <c r="J34" s="26">
        <v>28</v>
      </c>
      <c r="K34" s="26">
        <v>10</v>
      </c>
      <c r="L34" s="26"/>
      <c r="M34" s="26">
        <f t="shared" si="17"/>
        <v>9</v>
      </c>
      <c r="N34" s="26">
        <v>-9</v>
      </c>
      <c r="O34" s="26">
        <v>-8</v>
      </c>
      <c r="P34" s="26">
        <v>26</v>
      </c>
    </row>
    <row r="35" s="2" customFormat="1" ht="16.2" customHeight="1" spans="1:16">
      <c r="A35" s="24">
        <v>11</v>
      </c>
      <c r="B35" s="25" t="s">
        <v>47</v>
      </c>
      <c r="C35" s="26">
        <v>288</v>
      </c>
      <c r="D35" s="26">
        <v>302</v>
      </c>
      <c r="E35" s="26">
        <f t="shared" si="18"/>
        <v>53</v>
      </c>
      <c r="F35" s="26">
        <f t="shared" si="19"/>
        <v>39</v>
      </c>
      <c r="G35" s="26">
        <f t="shared" si="20"/>
        <v>13</v>
      </c>
      <c r="H35" s="26">
        <f t="shared" si="21"/>
        <v>1</v>
      </c>
      <c r="I35" s="26">
        <f t="shared" si="22"/>
        <v>41</v>
      </c>
      <c r="J35" s="26">
        <v>30</v>
      </c>
      <c r="K35" s="26">
        <v>11</v>
      </c>
      <c r="L35" s="26"/>
      <c r="M35" s="26">
        <f t="shared" si="17"/>
        <v>12</v>
      </c>
      <c r="N35" s="26">
        <v>9</v>
      </c>
      <c r="O35" s="26">
        <v>2</v>
      </c>
      <c r="P35" s="26">
        <v>1</v>
      </c>
    </row>
    <row r="36" s="2" customFormat="1" ht="16.2" customHeight="1" spans="1:16">
      <c r="A36" s="24">
        <v>12</v>
      </c>
      <c r="B36" s="25" t="s">
        <v>48</v>
      </c>
      <c r="C36" s="26">
        <v>723</v>
      </c>
      <c r="D36" s="26">
        <v>822</v>
      </c>
      <c r="E36" s="26">
        <f t="shared" si="18"/>
        <v>139</v>
      </c>
      <c r="F36" s="26">
        <f t="shared" si="19"/>
        <v>105</v>
      </c>
      <c r="G36" s="26">
        <f t="shared" si="20"/>
        <v>30</v>
      </c>
      <c r="H36" s="26">
        <f t="shared" si="21"/>
        <v>4</v>
      </c>
      <c r="I36" s="26">
        <f t="shared" si="22"/>
        <v>101</v>
      </c>
      <c r="J36" s="26">
        <v>75</v>
      </c>
      <c r="K36" s="26">
        <v>26</v>
      </c>
      <c r="L36" s="26"/>
      <c r="M36" s="26">
        <f t="shared" si="17"/>
        <v>38</v>
      </c>
      <c r="N36" s="26">
        <v>30</v>
      </c>
      <c r="O36" s="26">
        <v>4</v>
      </c>
      <c r="P36" s="26">
        <v>4</v>
      </c>
    </row>
    <row r="37" ht="16.2" customHeight="1" spans="1:16">
      <c r="A37" s="19">
        <v>13</v>
      </c>
      <c r="B37" s="20" t="s">
        <v>49</v>
      </c>
      <c r="C37" s="21">
        <v>44</v>
      </c>
      <c r="D37" s="21">
        <v>51</v>
      </c>
      <c r="E37" s="21">
        <f t="shared" si="18"/>
        <v>3</v>
      </c>
      <c r="F37" s="21">
        <f t="shared" si="19"/>
        <v>2</v>
      </c>
      <c r="G37" s="21">
        <f t="shared" si="20"/>
        <v>1</v>
      </c>
      <c r="H37" s="21">
        <f t="shared" si="21"/>
        <v>0</v>
      </c>
      <c r="I37" s="21">
        <f t="shared" si="22"/>
        <v>5</v>
      </c>
      <c r="J37" s="21">
        <v>4</v>
      </c>
      <c r="K37" s="21">
        <v>1</v>
      </c>
      <c r="L37" s="21"/>
      <c r="M37" s="21">
        <f t="shared" si="17"/>
        <v>-2</v>
      </c>
      <c r="N37" s="21">
        <v>-2</v>
      </c>
      <c r="O37" s="21"/>
      <c r="P37" s="21"/>
    </row>
    <row r="38" ht="16.2" customHeight="1" spans="1:16">
      <c r="A38" s="19">
        <v>14</v>
      </c>
      <c r="B38" s="20" t="s">
        <v>50</v>
      </c>
      <c r="C38" s="21">
        <v>38</v>
      </c>
      <c r="D38" s="21">
        <v>24</v>
      </c>
      <c r="E38" s="21">
        <f t="shared" si="18"/>
        <v>7</v>
      </c>
      <c r="F38" s="21">
        <f t="shared" si="19"/>
        <v>6</v>
      </c>
      <c r="G38" s="21">
        <f t="shared" si="20"/>
        <v>1</v>
      </c>
      <c r="H38" s="21">
        <f t="shared" si="21"/>
        <v>0</v>
      </c>
      <c r="I38" s="21">
        <f t="shared" si="22"/>
        <v>5</v>
      </c>
      <c r="J38" s="21">
        <v>4</v>
      </c>
      <c r="K38" s="21">
        <v>1</v>
      </c>
      <c r="L38" s="21"/>
      <c r="M38" s="21">
        <f t="shared" si="17"/>
        <v>2</v>
      </c>
      <c r="N38" s="21">
        <v>2</v>
      </c>
      <c r="O38" s="21"/>
      <c r="P38" s="21"/>
    </row>
    <row r="39" ht="16.2" customHeight="1" spans="1:16">
      <c r="A39" s="19">
        <v>15</v>
      </c>
      <c r="B39" s="20" t="s">
        <v>51</v>
      </c>
      <c r="C39" s="21">
        <v>54</v>
      </c>
      <c r="D39" s="21">
        <v>44</v>
      </c>
      <c r="E39" s="21">
        <f t="shared" si="18"/>
        <v>8</v>
      </c>
      <c r="F39" s="21">
        <f t="shared" si="19"/>
        <v>6</v>
      </c>
      <c r="G39" s="21">
        <f t="shared" si="20"/>
        <v>0</v>
      </c>
      <c r="H39" s="21">
        <f t="shared" si="21"/>
        <v>2</v>
      </c>
      <c r="I39" s="21">
        <f t="shared" si="22"/>
        <v>7</v>
      </c>
      <c r="J39" s="21">
        <v>6</v>
      </c>
      <c r="K39" s="21">
        <v>1</v>
      </c>
      <c r="L39" s="21"/>
      <c r="M39" s="21">
        <f t="shared" si="17"/>
        <v>1</v>
      </c>
      <c r="N39" s="21"/>
      <c r="O39" s="21">
        <v>-1</v>
      </c>
      <c r="P39" s="21">
        <v>2</v>
      </c>
    </row>
    <row r="40" spans="1:16">
      <c r="A40" s="27" t="s">
        <v>52</v>
      </c>
      <c r="B40" s="28" t="s">
        <v>53</v>
      </c>
      <c r="C40" s="28">
        <v>3236</v>
      </c>
      <c r="D40" s="28">
        <v>6224</v>
      </c>
      <c r="E40" s="28">
        <v>948.9</v>
      </c>
      <c r="F40" s="29">
        <v>294</v>
      </c>
      <c r="G40" s="30">
        <v>173</v>
      </c>
      <c r="H40" s="30">
        <v>481.9</v>
      </c>
      <c r="I40" s="28">
        <v>333</v>
      </c>
      <c r="J40" s="29">
        <v>294</v>
      </c>
      <c r="K40" s="30">
        <f>SUM(K41:K59)</f>
        <v>39</v>
      </c>
      <c r="L40" s="30"/>
      <c r="M40" s="28">
        <v>615.9</v>
      </c>
      <c r="N40" s="29">
        <v>-11</v>
      </c>
      <c r="O40" s="30">
        <v>134</v>
      </c>
      <c r="P40" s="30">
        <v>492.9</v>
      </c>
    </row>
    <row r="41" spans="1:16">
      <c r="A41" s="31">
        <v>1</v>
      </c>
      <c r="B41" s="32" t="s">
        <v>54</v>
      </c>
      <c r="C41" s="33">
        <v>139</v>
      </c>
      <c r="D41" s="33">
        <v>299</v>
      </c>
      <c r="E41" s="33">
        <v>43.8</v>
      </c>
      <c r="F41" s="33">
        <v>43.8</v>
      </c>
      <c r="G41" s="33"/>
      <c r="H41" s="33"/>
      <c r="I41" s="33">
        <v>13.9</v>
      </c>
      <c r="J41" s="33"/>
      <c r="K41" s="33">
        <v>13.9</v>
      </c>
      <c r="L41" s="33"/>
      <c r="M41" s="33">
        <v>29.9</v>
      </c>
      <c r="N41" s="33">
        <v>-11</v>
      </c>
      <c r="O41" s="33">
        <v>40.9</v>
      </c>
      <c r="P41" s="33"/>
    </row>
    <row r="42" spans="1:16">
      <c r="A42" s="31">
        <v>2</v>
      </c>
      <c r="B42" s="32" t="s">
        <v>55</v>
      </c>
      <c r="C42" s="33">
        <v>97</v>
      </c>
      <c r="D42" s="33">
        <v>90</v>
      </c>
      <c r="E42" s="33">
        <v>18.7</v>
      </c>
      <c r="F42" s="33"/>
      <c r="G42" s="33">
        <v>18.7</v>
      </c>
      <c r="H42" s="33"/>
      <c r="I42" s="33">
        <v>9.7</v>
      </c>
      <c r="J42" s="33">
        <v>9.7</v>
      </c>
      <c r="K42" s="33"/>
      <c r="L42" s="33"/>
      <c r="M42" s="33">
        <v>9</v>
      </c>
      <c r="N42" s="33"/>
      <c r="O42" s="33">
        <v>9</v>
      </c>
      <c r="P42" s="33"/>
    </row>
    <row r="43" spans="1:16">
      <c r="A43" s="31">
        <v>3</v>
      </c>
      <c r="B43" s="32" t="s">
        <v>56</v>
      </c>
      <c r="C43" s="33">
        <v>50</v>
      </c>
      <c r="D43" s="33">
        <v>48</v>
      </c>
      <c r="E43" s="33">
        <v>9.8</v>
      </c>
      <c r="F43" s="33"/>
      <c r="G43" s="33">
        <v>9.8</v>
      </c>
      <c r="H43" s="33"/>
      <c r="I43" s="33">
        <v>5</v>
      </c>
      <c r="J43" s="33">
        <v>5</v>
      </c>
      <c r="K43" s="33"/>
      <c r="L43" s="33"/>
      <c r="M43" s="33">
        <v>4.8</v>
      </c>
      <c r="N43" s="33"/>
      <c r="O43" s="33">
        <v>4.8</v>
      </c>
      <c r="P43" s="33"/>
    </row>
    <row r="44" spans="1:16">
      <c r="A44" s="31">
        <v>4</v>
      </c>
      <c r="B44" s="32" t="s">
        <v>57</v>
      </c>
      <c r="C44" s="33">
        <v>14</v>
      </c>
      <c r="D44" s="33">
        <v>11</v>
      </c>
      <c r="E44" s="33">
        <v>2.5</v>
      </c>
      <c r="F44" s="33"/>
      <c r="G44" s="33">
        <v>2.5</v>
      </c>
      <c r="H44" s="33"/>
      <c r="I44" s="33">
        <v>1.4</v>
      </c>
      <c r="J44" s="33">
        <v>1.4</v>
      </c>
      <c r="K44" s="33"/>
      <c r="L44" s="33"/>
      <c r="M44" s="33">
        <v>1.1</v>
      </c>
      <c r="N44" s="33"/>
      <c r="O44" s="33">
        <v>1.1</v>
      </c>
      <c r="P44" s="33"/>
    </row>
    <row r="45" spans="1:16">
      <c r="A45" s="31">
        <v>5</v>
      </c>
      <c r="B45" s="32" t="s">
        <v>58</v>
      </c>
      <c r="C45" s="33">
        <v>11</v>
      </c>
      <c r="D45" s="33">
        <v>6</v>
      </c>
      <c r="E45" s="33">
        <v>1.6</v>
      </c>
      <c r="F45" s="33"/>
      <c r="G45" s="33">
        <v>1.6</v>
      </c>
      <c r="H45" s="33"/>
      <c r="I45" s="33">
        <v>1</v>
      </c>
      <c r="J45" s="33">
        <v>1</v>
      </c>
      <c r="K45" s="33"/>
      <c r="L45" s="33"/>
      <c r="M45" s="33">
        <v>0.6</v>
      </c>
      <c r="N45" s="33"/>
      <c r="O45" s="33">
        <v>0.6</v>
      </c>
      <c r="P45" s="33"/>
    </row>
    <row r="46" spans="1:16">
      <c r="A46" s="31">
        <v>6</v>
      </c>
      <c r="B46" s="32" t="s">
        <v>59</v>
      </c>
      <c r="C46" s="33">
        <v>444</v>
      </c>
      <c r="D46" s="33">
        <v>678</v>
      </c>
      <c r="E46" s="33">
        <v>112.1</v>
      </c>
      <c r="F46" s="33">
        <v>112.1</v>
      </c>
      <c r="G46" s="33"/>
      <c r="H46" s="33"/>
      <c r="I46" s="33">
        <v>44.3</v>
      </c>
      <c r="J46" s="33">
        <v>44.3</v>
      </c>
      <c r="K46" s="33"/>
      <c r="L46" s="33"/>
      <c r="M46" s="33">
        <v>67.8</v>
      </c>
      <c r="N46" s="33"/>
      <c r="O46" s="33">
        <v>67.8</v>
      </c>
      <c r="P46" s="33"/>
    </row>
    <row r="47" ht="24" spans="1:16">
      <c r="A47" s="31">
        <v>7</v>
      </c>
      <c r="B47" s="34" t="s">
        <v>60</v>
      </c>
      <c r="C47" s="33">
        <v>27</v>
      </c>
      <c r="D47" s="33">
        <v>75</v>
      </c>
      <c r="E47" s="33">
        <v>10.2</v>
      </c>
      <c r="F47" s="33"/>
      <c r="G47" s="33">
        <v>10.2</v>
      </c>
      <c r="H47" s="33"/>
      <c r="I47" s="33">
        <v>2.7</v>
      </c>
      <c r="J47" s="33">
        <v>2.7</v>
      </c>
      <c r="K47" s="33"/>
      <c r="L47" s="33"/>
      <c r="M47" s="33">
        <v>7.5</v>
      </c>
      <c r="N47" s="33"/>
      <c r="O47" s="33">
        <v>7.5</v>
      </c>
      <c r="P47" s="33"/>
    </row>
    <row r="48" spans="1:16">
      <c r="A48" s="31">
        <v>8</v>
      </c>
      <c r="B48" s="32" t="s">
        <v>61</v>
      </c>
      <c r="C48" s="33">
        <v>181</v>
      </c>
      <c r="D48" s="33">
        <v>98</v>
      </c>
      <c r="E48" s="33">
        <v>27.5</v>
      </c>
      <c r="F48" s="33">
        <v>15.3</v>
      </c>
      <c r="G48" s="33">
        <v>2.4</v>
      </c>
      <c r="H48" s="33">
        <v>9.8</v>
      </c>
      <c r="I48" s="33">
        <v>17.7</v>
      </c>
      <c r="J48" s="33">
        <v>17.7</v>
      </c>
      <c r="K48" s="33"/>
      <c r="L48" s="33"/>
      <c r="M48" s="33">
        <v>9.8</v>
      </c>
      <c r="N48" s="33"/>
      <c r="O48" s="33">
        <v>2.3</v>
      </c>
      <c r="P48" s="33">
        <v>7.5</v>
      </c>
    </row>
    <row r="49" spans="1:16">
      <c r="A49" s="31">
        <v>9</v>
      </c>
      <c r="B49" s="32" t="s">
        <v>62</v>
      </c>
      <c r="C49" s="33">
        <v>52</v>
      </c>
      <c r="D49" s="33">
        <v>26</v>
      </c>
      <c r="E49" s="33">
        <v>8.2</v>
      </c>
      <c r="F49" s="33"/>
      <c r="G49" s="33">
        <v>8.2</v>
      </c>
      <c r="H49" s="33"/>
      <c r="I49" s="33">
        <v>5.6</v>
      </c>
      <c r="J49" s="33">
        <v>5.6</v>
      </c>
      <c r="K49" s="33"/>
      <c r="L49" s="33"/>
      <c r="M49" s="33">
        <v>2.6</v>
      </c>
      <c r="N49" s="33"/>
      <c r="O49" s="33"/>
      <c r="P49" s="33">
        <v>2.6</v>
      </c>
    </row>
    <row r="50" spans="1:16">
      <c r="A50" s="31">
        <v>10</v>
      </c>
      <c r="B50" s="32" t="s">
        <v>63</v>
      </c>
      <c r="C50" s="33">
        <v>106</v>
      </c>
      <c r="D50" s="33">
        <v>99</v>
      </c>
      <c r="E50" s="33">
        <v>20.4</v>
      </c>
      <c r="F50" s="33"/>
      <c r="G50" s="33">
        <v>20.4</v>
      </c>
      <c r="H50" s="33"/>
      <c r="I50" s="33">
        <v>10.5</v>
      </c>
      <c r="J50" s="33">
        <v>10.5</v>
      </c>
      <c r="K50" s="33"/>
      <c r="L50" s="33"/>
      <c r="M50" s="33">
        <v>9.9</v>
      </c>
      <c r="N50" s="33"/>
      <c r="O50" s="33"/>
      <c r="P50" s="33">
        <v>9.9</v>
      </c>
    </row>
    <row r="51" spans="1:16">
      <c r="A51" s="31">
        <v>11</v>
      </c>
      <c r="B51" s="32" t="s">
        <v>64</v>
      </c>
      <c r="C51" s="33">
        <v>117</v>
      </c>
      <c r="D51" s="33">
        <v>246</v>
      </c>
      <c r="E51" s="33">
        <v>37.2</v>
      </c>
      <c r="F51" s="33"/>
      <c r="G51" s="33">
        <v>37.2</v>
      </c>
      <c r="H51" s="33"/>
      <c r="I51" s="33">
        <v>12.6</v>
      </c>
      <c r="J51" s="33">
        <v>12.6</v>
      </c>
      <c r="K51" s="33"/>
      <c r="L51" s="33"/>
      <c r="M51" s="33">
        <v>24.6</v>
      </c>
      <c r="N51" s="33"/>
      <c r="O51" s="33"/>
      <c r="P51" s="33">
        <v>24.6</v>
      </c>
    </row>
    <row r="52" spans="1:16">
      <c r="A52" s="31">
        <v>12</v>
      </c>
      <c r="B52" s="32" t="s">
        <v>65</v>
      </c>
      <c r="C52" s="33">
        <v>12</v>
      </c>
      <c r="D52" s="33">
        <v>26</v>
      </c>
      <c r="E52" s="33">
        <v>4.4</v>
      </c>
      <c r="F52" s="33"/>
      <c r="G52" s="33">
        <v>1.5</v>
      </c>
      <c r="H52" s="33">
        <v>2.9</v>
      </c>
      <c r="I52" s="33">
        <v>1.8</v>
      </c>
      <c r="J52" s="33">
        <v>1.8</v>
      </c>
      <c r="K52" s="33"/>
      <c r="L52" s="33"/>
      <c r="M52" s="33">
        <v>2.6</v>
      </c>
      <c r="N52" s="33"/>
      <c r="O52" s="33"/>
      <c r="P52" s="33">
        <v>2.6</v>
      </c>
    </row>
    <row r="53" spans="1:16">
      <c r="A53" s="31">
        <v>13</v>
      </c>
      <c r="B53" s="32" t="s">
        <v>66</v>
      </c>
      <c r="C53" s="33">
        <v>123</v>
      </c>
      <c r="D53" s="33">
        <v>161</v>
      </c>
      <c r="E53" s="33">
        <v>28.7</v>
      </c>
      <c r="F53" s="33"/>
      <c r="G53" s="33">
        <v>28.7</v>
      </c>
      <c r="H53" s="33"/>
      <c r="I53" s="33">
        <v>12.6</v>
      </c>
      <c r="J53" s="33">
        <v>12.6</v>
      </c>
      <c r="K53" s="33"/>
      <c r="L53" s="33"/>
      <c r="M53" s="33">
        <v>16.1</v>
      </c>
      <c r="N53" s="33"/>
      <c r="O53" s="33"/>
      <c r="P53" s="33">
        <v>16.1</v>
      </c>
    </row>
    <row r="54" spans="1:16">
      <c r="A54" s="31">
        <v>14</v>
      </c>
      <c r="B54" s="32" t="s">
        <v>67</v>
      </c>
      <c r="C54" s="33">
        <v>640</v>
      </c>
      <c r="D54" s="33">
        <v>590</v>
      </c>
      <c r="E54" s="33">
        <v>122.8</v>
      </c>
      <c r="F54" s="33">
        <v>122.8</v>
      </c>
      <c r="G54" s="33"/>
      <c r="H54" s="33"/>
      <c r="I54" s="33">
        <v>63.8</v>
      </c>
      <c r="J54" s="33">
        <v>63.8</v>
      </c>
      <c r="K54" s="33"/>
      <c r="L54" s="33"/>
      <c r="M54" s="33">
        <v>59</v>
      </c>
      <c r="N54" s="33"/>
      <c r="O54" s="33"/>
      <c r="P54" s="33">
        <v>59</v>
      </c>
    </row>
    <row r="55" spans="1:16">
      <c r="A55" s="31">
        <v>15</v>
      </c>
      <c r="B55" s="32" t="s">
        <v>68</v>
      </c>
      <c r="C55" s="33">
        <v>283</v>
      </c>
      <c r="D55" s="33">
        <v>368</v>
      </c>
      <c r="E55" s="33">
        <v>64.9</v>
      </c>
      <c r="F55" s="33"/>
      <c r="G55" s="33"/>
      <c r="H55" s="33">
        <v>64.9</v>
      </c>
      <c r="I55" s="33">
        <v>28.1</v>
      </c>
      <c r="J55" s="33">
        <v>9.5</v>
      </c>
      <c r="K55" s="33">
        <v>18.6</v>
      </c>
      <c r="L55" s="33"/>
      <c r="M55" s="33">
        <v>36.8</v>
      </c>
      <c r="N55" s="33"/>
      <c r="O55" s="33"/>
      <c r="P55" s="33">
        <v>36.8</v>
      </c>
    </row>
    <row r="56" spans="1:16">
      <c r="A56" s="31">
        <v>16</v>
      </c>
      <c r="B56" s="32" t="s">
        <v>69</v>
      </c>
      <c r="C56" s="33">
        <v>543</v>
      </c>
      <c r="D56" s="33">
        <v>757</v>
      </c>
      <c r="E56" s="33">
        <v>129.8</v>
      </c>
      <c r="F56" s="33"/>
      <c r="G56" s="33"/>
      <c r="H56" s="33">
        <v>129.8</v>
      </c>
      <c r="I56" s="33">
        <v>60.6</v>
      </c>
      <c r="J56" s="33">
        <v>54.1</v>
      </c>
      <c r="K56" s="33">
        <v>6.5</v>
      </c>
      <c r="L56" s="33"/>
      <c r="M56" s="33">
        <v>69.2</v>
      </c>
      <c r="N56" s="33"/>
      <c r="O56" s="33"/>
      <c r="P56" s="33">
        <v>69.2</v>
      </c>
    </row>
    <row r="57" spans="1:16">
      <c r="A57" s="31">
        <v>17</v>
      </c>
      <c r="B57" s="32" t="s">
        <v>70</v>
      </c>
      <c r="C57" s="33">
        <v>151</v>
      </c>
      <c r="D57" s="33">
        <v>369</v>
      </c>
      <c r="E57" s="33">
        <v>54</v>
      </c>
      <c r="F57" s="33"/>
      <c r="G57" s="33"/>
      <c r="H57" s="33">
        <v>54</v>
      </c>
      <c r="I57" s="33">
        <v>17.1</v>
      </c>
      <c r="J57" s="33">
        <v>17.1</v>
      </c>
      <c r="K57" s="33"/>
      <c r="L57" s="33"/>
      <c r="M57" s="33">
        <v>36.9</v>
      </c>
      <c r="N57" s="33"/>
      <c r="O57" s="33"/>
      <c r="P57" s="33">
        <v>36.9</v>
      </c>
    </row>
    <row r="58" spans="1:16">
      <c r="A58" s="31">
        <v>18</v>
      </c>
      <c r="B58" s="32" t="s">
        <v>71</v>
      </c>
      <c r="C58" s="33">
        <v>103</v>
      </c>
      <c r="D58" s="33">
        <v>476</v>
      </c>
      <c r="E58" s="33">
        <v>57.9</v>
      </c>
      <c r="F58" s="33"/>
      <c r="G58" s="33"/>
      <c r="H58" s="33">
        <v>57.9</v>
      </c>
      <c r="I58" s="33">
        <v>10.3</v>
      </c>
      <c r="J58" s="33">
        <v>10.3</v>
      </c>
      <c r="K58" s="33"/>
      <c r="L58" s="33"/>
      <c r="M58" s="33">
        <v>47.6</v>
      </c>
      <c r="N58" s="33"/>
      <c r="O58" s="33"/>
      <c r="P58" s="33">
        <v>47.6</v>
      </c>
    </row>
    <row r="59" spans="1:16">
      <c r="A59" s="31">
        <v>19</v>
      </c>
      <c r="B59" s="32" t="s">
        <v>72</v>
      </c>
      <c r="C59" s="33">
        <v>143</v>
      </c>
      <c r="D59" s="33">
        <v>175</v>
      </c>
      <c r="E59" s="33">
        <v>31.8</v>
      </c>
      <c r="F59" s="33"/>
      <c r="G59" s="33">
        <v>31.8</v>
      </c>
      <c r="H59" s="33"/>
      <c r="I59" s="33">
        <v>14.3</v>
      </c>
      <c r="J59" s="33">
        <v>14.3</v>
      </c>
      <c r="K59" s="33"/>
      <c r="L59" s="33"/>
      <c r="M59" s="33">
        <v>17.5</v>
      </c>
      <c r="N59" s="33"/>
      <c r="O59" s="33"/>
      <c r="P59" s="33">
        <v>17.5</v>
      </c>
    </row>
    <row r="60" spans="1:16">
      <c r="A60" s="31">
        <v>20</v>
      </c>
      <c r="B60" s="32" t="s">
        <v>73</v>
      </c>
      <c r="C60" s="33"/>
      <c r="D60" s="33">
        <v>112</v>
      </c>
      <c r="E60" s="33">
        <v>11.2</v>
      </c>
      <c r="F60" s="33"/>
      <c r="G60" s="33"/>
      <c r="H60" s="33">
        <v>11.2</v>
      </c>
      <c r="I60" s="33"/>
      <c r="J60" s="33"/>
      <c r="K60" s="33"/>
      <c r="L60" s="33"/>
      <c r="M60" s="33">
        <v>11.2</v>
      </c>
      <c r="N60" s="33"/>
      <c r="O60" s="33"/>
      <c r="P60" s="33">
        <v>11.2</v>
      </c>
    </row>
    <row r="61" spans="1:16">
      <c r="A61" s="31">
        <v>21</v>
      </c>
      <c r="B61" s="32" t="s">
        <v>74</v>
      </c>
      <c r="C61" s="33"/>
      <c r="D61" s="33">
        <v>59</v>
      </c>
      <c r="E61" s="33">
        <v>5.9</v>
      </c>
      <c r="F61" s="33"/>
      <c r="G61" s="33"/>
      <c r="H61" s="33">
        <v>5.9</v>
      </c>
      <c r="I61" s="33"/>
      <c r="J61" s="33"/>
      <c r="K61" s="33"/>
      <c r="L61" s="33"/>
      <c r="M61" s="33">
        <v>5.9</v>
      </c>
      <c r="N61" s="33"/>
      <c r="O61" s="33"/>
      <c r="P61" s="33">
        <v>5.9</v>
      </c>
    </row>
    <row r="62" spans="1:16">
      <c r="A62" s="31">
        <v>22</v>
      </c>
      <c r="B62" s="32" t="s">
        <v>75</v>
      </c>
      <c r="C62" s="33"/>
      <c r="D62" s="33">
        <v>138</v>
      </c>
      <c r="E62" s="33">
        <v>13.8</v>
      </c>
      <c r="F62" s="33"/>
      <c r="G62" s="33"/>
      <c r="H62" s="33">
        <v>13.8</v>
      </c>
      <c r="I62" s="33"/>
      <c r="J62" s="33"/>
      <c r="K62" s="33"/>
      <c r="L62" s="33"/>
      <c r="M62" s="33">
        <v>13.8</v>
      </c>
      <c r="N62" s="33"/>
      <c r="O62" s="33"/>
      <c r="P62" s="33">
        <v>13.8</v>
      </c>
    </row>
    <row r="63" spans="1:16">
      <c r="A63" s="31">
        <v>23</v>
      </c>
      <c r="B63" s="32" t="s">
        <v>76</v>
      </c>
      <c r="C63" s="33"/>
      <c r="D63" s="33">
        <v>580</v>
      </c>
      <c r="E63" s="33">
        <v>58</v>
      </c>
      <c r="F63" s="33"/>
      <c r="G63" s="33"/>
      <c r="H63" s="33">
        <v>58</v>
      </c>
      <c r="I63" s="33"/>
      <c r="J63" s="33"/>
      <c r="K63" s="33"/>
      <c r="L63" s="33"/>
      <c r="M63" s="33">
        <v>58</v>
      </c>
      <c r="N63" s="33"/>
      <c r="O63" s="33"/>
      <c r="P63" s="33">
        <v>58</v>
      </c>
    </row>
    <row r="64" spans="1:16">
      <c r="A64" s="31">
        <v>24</v>
      </c>
      <c r="B64" s="32" t="s">
        <v>77</v>
      </c>
      <c r="C64" s="33"/>
      <c r="D64" s="33">
        <v>15</v>
      </c>
      <c r="E64" s="33">
        <v>1.5</v>
      </c>
      <c r="F64" s="33"/>
      <c r="G64" s="33"/>
      <c r="H64" s="33">
        <v>1.5</v>
      </c>
      <c r="I64" s="33"/>
      <c r="J64" s="33"/>
      <c r="K64" s="33"/>
      <c r="L64" s="33"/>
      <c r="M64" s="33">
        <v>1.5</v>
      </c>
      <c r="N64" s="33"/>
      <c r="O64" s="33"/>
      <c r="P64" s="33">
        <v>1.5</v>
      </c>
    </row>
    <row r="65" spans="1:16">
      <c r="A65" s="31">
        <v>25</v>
      </c>
      <c r="B65" s="32" t="s">
        <v>78</v>
      </c>
      <c r="C65" s="33"/>
      <c r="D65" s="33">
        <v>56</v>
      </c>
      <c r="E65" s="33">
        <v>5.6</v>
      </c>
      <c r="F65" s="33"/>
      <c r="G65" s="33"/>
      <c r="H65" s="33">
        <v>5.6</v>
      </c>
      <c r="I65" s="33"/>
      <c r="J65" s="33"/>
      <c r="K65" s="33"/>
      <c r="L65" s="33"/>
      <c r="M65" s="33">
        <v>5.6</v>
      </c>
      <c r="N65" s="33"/>
      <c r="O65" s="33"/>
      <c r="P65" s="33">
        <v>5.6</v>
      </c>
    </row>
    <row r="66" spans="1:16">
      <c r="A66" s="31">
        <v>26</v>
      </c>
      <c r="B66" s="32" t="s">
        <v>79</v>
      </c>
      <c r="C66" s="33"/>
      <c r="D66" s="33">
        <v>625</v>
      </c>
      <c r="E66" s="33">
        <v>62.5</v>
      </c>
      <c r="F66" s="33"/>
      <c r="G66" s="33"/>
      <c r="H66" s="33">
        <v>62.5</v>
      </c>
      <c r="I66" s="33"/>
      <c r="J66" s="33"/>
      <c r="K66" s="33"/>
      <c r="L66" s="33"/>
      <c r="M66" s="33">
        <v>62.5</v>
      </c>
      <c r="N66" s="33"/>
      <c r="O66" s="33"/>
      <c r="P66" s="33">
        <v>62.5</v>
      </c>
    </row>
    <row r="67" spans="1:16">
      <c r="A67" s="31">
        <v>27</v>
      </c>
      <c r="B67" s="34" t="s">
        <v>80</v>
      </c>
      <c r="C67" s="33"/>
      <c r="D67" s="33">
        <v>10</v>
      </c>
      <c r="E67" s="33">
        <v>1</v>
      </c>
      <c r="F67" s="33"/>
      <c r="G67" s="33"/>
      <c r="H67" s="33">
        <v>1</v>
      </c>
      <c r="I67" s="33"/>
      <c r="J67" s="33"/>
      <c r="K67" s="33"/>
      <c r="L67" s="33"/>
      <c r="M67" s="33">
        <v>1</v>
      </c>
      <c r="N67" s="33"/>
      <c r="O67" s="33"/>
      <c r="P67" s="33">
        <v>1</v>
      </c>
    </row>
    <row r="68" spans="1:16">
      <c r="A68" s="31">
        <v>28</v>
      </c>
      <c r="B68" s="32" t="s">
        <v>81</v>
      </c>
      <c r="C68" s="33"/>
      <c r="D68" s="33">
        <v>8</v>
      </c>
      <c r="E68" s="33">
        <v>0.8</v>
      </c>
      <c r="F68" s="33"/>
      <c r="G68" s="33"/>
      <c r="H68" s="33">
        <v>0.8</v>
      </c>
      <c r="I68" s="33"/>
      <c r="J68" s="33"/>
      <c r="K68" s="33"/>
      <c r="L68" s="33"/>
      <c r="M68" s="33">
        <v>0.8</v>
      </c>
      <c r="N68" s="33"/>
      <c r="O68" s="33"/>
      <c r="P68" s="33">
        <v>0.8</v>
      </c>
    </row>
    <row r="69" spans="1:16">
      <c r="A69" s="31">
        <v>29</v>
      </c>
      <c r="B69" s="34" t="s">
        <v>82</v>
      </c>
      <c r="C69" s="33"/>
      <c r="D69" s="33">
        <v>23</v>
      </c>
      <c r="E69" s="33">
        <v>2.3</v>
      </c>
      <c r="F69" s="33"/>
      <c r="G69" s="33"/>
      <c r="H69" s="33">
        <v>2.3</v>
      </c>
      <c r="I69" s="33"/>
      <c r="J69" s="33"/>
      <c r="K69" s="33"/>
      <c r="L69" s="33"/>
      <c r="M69" s="33">
        <v>2.3</v>
      </c>
      <c r="N69" s="33"/>
      <c r="O69" s="33"/>
      <c r="P69" s="33">
        <v>2.3</v>
      </c>
    </row>
  </sheetData>
  <mergeCells count="11">
    <mergeCell ref="A2:P2"/>
    <mergeCell ref="A3:B3"/>
    <mergeCell ref="F3:G3"/>
    <mergeCell ref="N3:O3"/>
    <mergeCell ref="E4:H4"/>
    <mergeCell ref="I4:L4"/>
    <mergeCell ref="M4:P4"/>
    <mergeCell ref="A4:A5"/>
    <mergeCell ref="B4:B5"/>
    <mergeCell ref="C4:C5"/>
    <mergeCell ref="D4:D5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2021-11-23T06:54:00Z</dcterms:created>
  <cp:lastPrinted>2021-11-30T07:30:00Z</cp:lastPrinted>
  <dcterms:modified xsi:type="dcterms:W3CDTF">2021-12-30T08:05:56Z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